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Ark1" sheetId="1" r:id="rId1"/>
    <sheet name="Produktliste" sheetId="2" r:id="rId2"/>
  </sheets>
  <definedNames>
    <definedName name="ProduktNavn">'Produktliste'!$A$2:$A$100</definedName>
  </definedNames>
  <calcPr fullCalcOnLoad="1"/>
</workbook>
</file>

<file path=xl/sharedStrings.xml><?xml version="1.0" encoding="utf-8"?>
<sst xmlns="http://schemas.openxmlformats.org/spreadsheetml/2006/main" count="37" uniqueCount="26">
  <si>
    <t>150g havregryn, OTA</t>
  </si>
  <si>
    <t>50g rosiner</t>
  </si>
  <si>
    <t>50g mandler</t>
  </si>
  <si>
    <t>protein</t>
  </si>
  <si>
    <t>kulhydrat</t>
  </si>
  <si>
    <t>fedt</t>
  </si>
  <si>
    <t>kcal</t>
  </si>
  <si>
    <t>Havregryn, OTA</t>
  </si>
  <si>
    <t>Mælk, Skummet</t>
  </si>
  <si>
    <t>Rosiner</t>
  </si>
  <si>
    <t>Mandler</t>
  </si>
  <si>
    <t>g</t>
  </si>
  <si>
    <t>Kost</t>
  </si>
  <si>
    <t>I alt</t>
  </si>
  <si>
    <t>400g skummetmælk</t>
  </si>
  <si>
    <t>255g oksekød</t>
  </si>
  <si>
    <t>2 dåser makrel</t>
  </si>
  <si>
    <t>oksekød, 15%</t>
  </si>
  <si>
    <t>Makrel i tomat, rund</t>
  </si>
  <si>
    <t>8s tk kødpølse</t>
  </si>
  <si>
    <t>4stk rugbrød</t>
  </si>
  <si>
    <t>54g pr stk</t>
  </si>
  <si>
    <t>27g pr stk</t>
  </si>
  <si>
    <t>Rugbrød, schwarz brot</t>
  </si>
  <si>
    <t>Kødpølse</t>
  </si>
  <si>
    <t>Navn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</si>
</sst>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0.8515625" style="0" bestFit="1" customWidth="1"/>
  </cols>
  <sheetData>
    <row r="1" spans="1:18" ht="1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1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1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">
      <c r="A5" s="1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1" t="s">
        <v>20</v>
      </c>
      <c r="B6" s="3" t="s">
        <v>21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1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1" t="s">
        <v>19</v>
      </c>
      <c r="B8" s="3" t="s">
        <v>22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 t="s">
        <v>12</v>
      </c>
      <c r="B10" s="4"/>
      <c r="C10" s="4" t="s">
        <v>11</v>
      </c>
      <c r="D10" s="4"/>
      <c r="E10" s="4" t="s">
        <v>3</v>
      </c>
      <c r="F10" s="4" t="s">
        <v>4</v>
      </c>
      <c r="G10" s="4" t="s">
        <v>5</v>
      </c>
      <c r="H10" s="4"/>
      <c r="I10" s="4" t="s">
        <v>6</v>
      </c>
      <c r="J10" s="3"/>
      <c r="K10" s="3"/>
      <c r="L10" s="3"/>
      <c r="M10" s="3"/>
      <c r="N10" s="3"/>
      <c r="O10" s="3"/>
      <c r="P10" s="3"/>
      <c r="Q10" s="3"/>
      <c r="R10" s="3"/>
    </row>
    <row r="11" spans="1:18" ht="15">
      <c r="A11" s="1" t="s">
        <v>7</v>
      </c>
      <c r="B11" s="3"/>
      <c r="C11" s="3">
        <v>150</v>
      </c>
      <c r="D11" s="3"/>
      <c r="E11" s="3">
        <f>VLOOKUP($A11,Produktliste!$A$2:$G$100,4,FALSE)/100*C11</f>
        <v>19.5</v>
      </c>
      <c r="F11" s="3">
        <f>VLOOKUP(A11,Produktliste!$A$2:$G$100,5,FALSE)/100*C11</f>
        <v>84.00000000000001</v>
      </c>
      <c r="G11" s="3">
        <f>VLOOKUP(A11,Produktliste!$A$2:$G$100,6,FALSE)/100*C11</f>
        <v>10.500000000000002</v>
      </c>
      <c r="H11" s="3"/>
      <c r="I11" s="3">
        <f>VLOOKUP(A11,Produktliste!$A$2:$G$100,7,FALSE)/100*C11</f>
        <v>510</v>
      </c>
      <c r="J11" s="3"/>
      <c r="R11" s="3"/>
    </row>
    <row r="12" spans="1:18" ht="15">
      <c r="A12" s="1" t="s">
        <v>8</v>
      </c>
      <c r="B12" s="3"/>
      <c r="C12" s="3">
        <v>400</v>
      </c>
      <c r="D12" s="3"/>
      <c r="E12" s="3">
        <f>VLOOKUP($A12,Produktliste!$A$2:$G$100,4,FALSE)/100*C12</f>
        <v>14.000000000000002</v>
      </c>
      <c r="F12" s="3">
        <f>VLOOKUP(A12,Produktliste!$A$2:$G$100,5,FALSE)/100*C12</f>
        <v>19.2</v>
      </c>
      <c r="G12" s="3">
        <f>VLOOKUP(A12,Produktliste!$A$2:$G$100,6,FALSE)/100*C12</f>
        <v>0.4</v>
      </c>
      <c r="H12" s="3"/>
      <c r="I12" s="3">
        <f>VLOOKUP(A12,Produktliste!$A$2:$G$100,7,FALSE)/100*C12</f>
        <v>140</v>
      </c>
      <c r="J12" s="3"/>
      <c r="R12" s="3"/>
    </row>
    <row r="13" spans="1:18" ht="15">
      <c r="A13" s="1" t="s">
        <v>9</v>
      </c>
      <c r="B13" s="3"/>
      <c r="C13" s="3">
        <v>50</v>
      </c>
      <c r="D13" s="3"/>
      <c r="E13" s="3">
        <f>VLOOKUP($A13,Produktliste!$A$2:$G$100,4,FALSE)/100*C13</f>
        <v>1.15</v>
      </c>
      <c r="F13" s="3">
        <f>VLOOKUP(A13,Produktliste!$A$2:$G$100,5,FALSE)/100*C13</f>
        <v>33.5</v>
      </c>
      <c r="G13" s="3">
        <f>VLOOKUP(A13,Produktliste!$A$2:$G$100,6,FALSE)/100*C13</f>
        <v>0.25</v>
      </c>
      <c r="H13" s="3"/>
      <c r="I13" s="3">
        <f>VLOOKUP(A13,Produktliste!$A$2:$G$100,7,FALSE)/100*C13</f>
        <v>145</v>
      </c>
      <c r="J13" s="3"/>
      <c r="R13" s="3"/>
    </row>
    <row r="14" spans="1:18" ht="15">
      <c r="A14" s="1" t="s">
        <v>10</v>
      </c>
      <c r="B14" s="3"/>
      <c r="C14" s="3">
        <v>50</v>
      </c>
      <c r="D14" s="3"/>
      <c r="E14" s="3">
        <f>VLOOKUP($A14,Produktliste!$A$2:$G$100,4,FALSE)/100*C14</f>
        <v>10.5</v>
      </c>
      <c r="F14" s="3">
        <f>VLOOKUP(A14,Produktliste!$A$2:$G$100,5,FALSE)/100*C14</f>
        <v>14.499999999999998</v>
      </c>
      <c r="G14" s="3">
        <f>VLOOKUP(A14,Produktliste!$A$2:$G$100,6,FALSE)/100*C14</f>
        <v>20</v>
      </c>
      <c r="H14" s="3"/>
      <c r="I14" s="3">
        <f>VLOOKUP(A14,Produktliste!$A$2:$G$100,7,FALSE)/100*C14</f>
        <v>265</v>
      </c>
      <c r="J14" s="3"/>
      <c r="R14" s="3"/>
    </row>
    <row r="15" spans="1:18" ht="15">
      <c r="A15" s="1" t="s">
        <v>18</v>
      </c>
      <c r="B15" s="3"/>
      <c r="C15" s="3">
        <v>250</v>
      </c>
      <c r="D15" s="3"/>
      <c r="E15" s="3">
        <f>VLOOKUP($A15,Produktliste!$A$2:$G$100,4,FALSE)/100*C15</f>
        <v>27.75</v>
      </c>
      <c r="F15" s="3">
        <f>VLOOKUP(A15,Produktliste!$A$2:$G$100,5,FALSE)/100*C15</f>
        <v>12.25</v>
      </c>
      <c r="G15" s="3">
        <f>VLOOKUP(A15,Produktliste!$A$2:$G$100,6,FALSE)/100*C15</f>
        <v>21.25</v>
      </c>
      <c r="H15" s="3"/>
      <c r="I15" s="3">
        <f>VLOOKUP(A15,Produktliste!$A$2:$G$100,7,FALSE)/100*C15</f>
        <v>352.5</v>
      </c>
      <c r="J15" s="3"/>
      <c r="R15" s="3"/>
    </row>
    <row r="16" spans="1:18" ht="15">
      <c r="A16" s="1" t="s">
        <v>23</v>
      </c>
      <c r="B16" s="3"/>
      <c r="C16" s="3">
        <v>216</v>
      </c>
      <c r="D16" s="3"/>
      <c r="E16" s="3">
        <f>VLOOKUP($A16,Produktliste!$A$2:$G$100,4,FALSE)/100*C16</f>
        <v>12.959999999999999</v>
      </c>
      <c r="F16" s="3">
        <f>VLOOKUP(A16,Produktliste!$A$2:$G$100,5,FALSE)/100*C16</f>
        <v>79.92</v>
      </c>
      <c r="G16" s="3">
        <f>VLOOKUP(A16,Produktliste!$A$2:$G$100,6,FALSE)/100*C16</f>
        <v>4.32</v>
      </c>
      <c r="H16" s="3"/>
      <c r="I16" s="3">
        <f>VLOOKUP(A16,Produktliste!$A$2:$G$100,7,FALSE)/100*C16</f>
        <v>410.4</v>
      </c>
      <c r="J16" s="3"/>
      <c r="R16" s="3"/>
    </row>
    <row r="17" spans="1:18" ht="15">
      <c r="A17" s="3" t="s">
        <v>24</v>
      </c>
      <c r="B17" s="3"/>
      <c r="C17" s="3">
        <v>74</v>
      </c>
      <c r="D17" s="3"/>
      <c r="E17" s="3">
        <f>VLOOKUP($A17,Produktliste!$A$2:$G$100,4,FALSE)/100*C17</f>
        <v>8.879999999999999</v>
      </c>
      <c r="F17" s="3">
        <f>VLOOKUP(A17,Produktliste!$A$2:$G$100,5,FALSE)/100*C17</f>
        <v>0.37</v>
      </c>
      <c r="G17" s="3">
        <f>VLOOKUP(A17,Produktliste!$A$2:$G$100,6,FALSE)/100*C17</f>
        <v>14.06</v>
      </c>
      <c r="H17" s="3"/>
      <c r="I17" s="3">
        <f>VLOOKUP(A17,Produktliste!$A$2:$G$100,7,FALSE)/100*C17</f>
        <v>162.8</v>
      </c>
      <c r="J17" s="3"/>
      <c r="R17" s="3"/>
    </row>
    <row r="18" spans="1:18" ht="15">
      <c r="A18" s="3"/>
      <c r="B18" s="3"/>
      <c r="C18" s="3"/>
      <c r="D18" s="3"/>
      <c r="E18" s="3"/>
      <c r="F18" s="3"/>
      <c r="G18" s="3"/>
      <c r="H18" s="3"/>
      <c r="I18" s="3"/>
      <c r="J18" s="3"/>
      <c r="R18" s="3"/>
    </row>
    <row r="19" spans="1:18" ht="15">
      <c r="A19" s="3" t="s">
        <v>13</v>
      </c>
      <c r="B19" s="3"/>
      <c r="C19" s="3"/>
      <c r="D19" s="3"/>
      <c r="E19" s="3"/>
      <c r="F19" s="3"/>
      <c r="G19" s="3"/>
      <c r="H19" s="3"/>
      <c r="I19" s="3">
        <f>SUM(I11:I17)</f>
        <v>1985.7</v>
      </c>
      <c r="J19" s="3"/>
      <c r="R19" s="3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R21" s="3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R22" s="3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</sheetData>
  <sheetProtection/>
  <dataValidations count="1">
    <dataValidation type="list" allowBlank="1" showInputMessage="1" showErrorMessage="1" sqref="A11:A18">
      <formula1>ProduktNavn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2" sqref="A2:A100"/>
    </sheetView>
  </sheetViews>
  <sheetFormatPr defaultColWidth="9.140625" defaultRowHeight="15"/>
  <cols>
    <col min="1" max="1" width="20.8515625" style="0" bestFit="1" customWidth="1"/>
    <col min="4" max="4" width="7.57421875" style="0" bestFit="1" customWidth="1"/>
    <col min="5" max="5" width="9.421875" style="0" bestFit="1" customWidth="1"/>
    <col min="6" max="6" width="4.7109375" style="0" bestFit="1" customWidth="1"/>
    <col min="7" max="7" width="4.421875" style="0" bestFit="1" customWidth="1"/>
  </cols>
  <sheetData>
    <row r="1" spans="1:7" ht="15">
      <c r="A1" s="5" t="s">
        <v>25</v>
      </c>
      <c r="B1" s="5"/>
      <c r="C1" s="5"/>
      <c r="D1" s="4" t="s">
        <v>3</v>
      </c>
      <c r="E1" s="4" t="s">
        <v>4</v>
      </c>
      <c r="F1" s="4" t="s">
        <v>5</v>
      </c>
      <c r="G1" s="4" t="s">
        <v>6</v>
      </c>
    </row>
    <row r="2" spans="1:7" ht="15">
      <c r="A2" s="1" t="s">
        <v>7</v>
      </c>
      <c r="B2" s="3"/>
      <c r="C2" s="3"/>
      <c r="D2" s="3">
        <v>13</v>
      </c>
      <c r="E2" s="3">
        <v>56</v>
      </c>
      <c r="F2" s="3">
        <v>7</v>
      </c>
      <c r="G2" s="3">
        <v>340</v>
      </c>
    </row>
    <row r="3" spans="1:7" ht="15">
      <c r="A3" s="1" t="s">
        <v>8</v>
      </c>
      <c r="B3" s="3"/>
      <c r="C3" s="3"/>
      <c r="D3" s="3">
        <v>3.5</v>
      </c>
      <c r="E3" s="3">
        <v>4.8</v>
      </c>
      <c r="F3" s="3">
        <v>0.1</v>
      </c>
      <c r="G3" s="3">
        <v>35</v>
      </c>
    </row>
    <row r="4" spans="1:7" ht="15">
      <c r="A4" s="1" t="s">
        <v>9</v>
      </c>
      <c r="B4" s="3"/>
      <c r="C4" s="3"/>
      <c r="D4" s="3">
        <v>2.3</v>
      </c>
      <c r="E4" s="3">
        <v>67</v>
      </c>
      <c r="F4" s="3">
        <v>0.5</v>
      </c>
      <c r="G4" s="3">
        <v>290</v>
      </c>
    </row>
    <row r="5" spans="1:7" ht="15">
      <c r="A5" s="1" t="s">
        <v>10</v>
      </c>
      <c r="B5" s="3"/>
      <c r="C5" s="3"/>
      <c r="D5" s="3">
        <v>21</v>
      </c>
      <c r="E5" s="3">
        <v>29</v>
      </c>
      <c r="F5" s="3">
        <v>40</v>
      </c>
      <c r="G5" s="3">
        <v>530</v>
      </c>
    </row>
    <row r="6" spans="1:7" ht="15">
      <c r="A6" s="1" t="s">
        <v>17</v>
      </c>
      <c r="B6" s="3"/>
      <c r="C6" s="3"/>
      <c r="D6" s="3">
        <v>19.5</v>
      </c>
      <c r="E6" s="3">
        <v>0</v>
      </c>
      <c r="F6" s="3">
        <v>14</v>
      </c>
      <c r="G6" s="3">
        <v>206</v>
      </c>
    </row>
    <row r="7" spans="1:7" ht="15">
      <c r="A7" s="1" t="s">
        <v>18</v>
      </c>
      <c r="B7" s="3"/>
      <c r="C7" s="3"/>
      <c r="D7" s="3">
        <v>11.1</v>
      </c>
      <c r="E7" s="3">
        <v>4.9</v>
      </c>
      <c r="F7" s="3">
        <v>8.5</v>
      </c>
      <c r="G7" s="3">
        <v>141</v>
      </c>
    </row>
    <row r="8" spans="1:7" ht="15">
      <c r="A8" s="1" t="s">
        <v>23</v>
      </c>
      <c r="B8" s="3"/>
      <c r="C8" s="3"/>
      <c r="D8" s="3">
        <v>6</v>
      </c>
      <c r="E8" s="3">
        <v>37</v>
      </c>
      <c r="F8" s="3">
        <v>2</v>
      </c>
      <c r="G8" s="3">
        <v>190</v>
      </c>
    </row>
    <row r="9" spans="1:7" ht="15">
      <c r="A9" s="1" t="s">
        <v>24</v>
      </c>
      <c r="B9" s="3"/>
      <c r="C9" s="3"/>
      <c r="D9" s="3">
        <v>12</v>
      </c>
      <c r="E9" s="3">
        <v>0.5</v>
      </c>
      <c r="F9" s="3">
        <v>19</v>
      </c>
      <c r="G9" s="3">
        <v>220</v>
      </c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6" ht="15">
      <c r="A14" s="2"/>
      <c r="B14" s="2"/>
      <c r="C14" s="2"/>
      <c r="D14" s="2"/>
      <c r="E14" s="2"/>
      <c r="F1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2006-09-25T13:34:53Z</dcterms:created>
  <dcterms:modified xsi:type="dcterms:W3CDTF">2010-04-17T18:07:41Z</dcterms:modified>
  <cp:category/>
  <cp:version/>
  <cp:contentType/>
  <cp:contentStatus/>
</cp:coreProperties>
</file>