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45" yWindow="810" windowWidth="14475" windowHeight="12135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G45" i="1"/>
  <c r="AF46" s="1"/>
  <c r="AF45"/>
  <c r="AE45"/>
  <c r="AD45"/>
  <c r="AC45"/>
  <c r="AB46" s="1"/>
  <c r="AB45"/>
  <c r="AA45"/>
  <c r="Z45"/>
  <c r="Y45"/>
  <c r="X46" s="1"/>
  <c r="X45"/>
  <c r="W45"/>
  <c r="V45"/>
  <c r="U45"/>
  <c r="T46" s="1"/>
  <c r="T45"/>
  <c r="S45"/>
  <c r="R46" s="1"/>
  <c r="R45"/>
  <c r="Q45"/>
  <c r="P45"/>
  <c r="O45"/>
  <c r="N46" s="1"/>
  <c r="N51" s="1"/>
  <c r="N45"/>
  <c r="M45"/>
  <c r="L45"/>
  <c r="K45"/>
  <c r="J46" s="1"/>
  <c r="J45"/>
  <c r="I45"/>
  <c r="H45"/>
  <c r="G45"/>
  <c r="F45"/>
  <c r="E45"/>
  <c r="D45"/>
  <c r="C45"/>
  <c r="B45"/>
  <c r="AG38"/>
  <c r="AF39" s="1"/>
  <c r="AF38"/>
  <c r="AE38"/>
  <c r="AD38"/>
  <c r="AC38"/>
  <c r="AB39" s="1"/>
  <c r="AB38"/>
  <c r="AA38"/>
  <c r="Z38"/>
  <c r="Y38"/>
  <c r="X39" s="1"/>
  <c r="X38"/>
  <c r="W38"/>
  <c r="V38"/>
  <c r="U38"/>
  <c r="T39" s="1"/>
  <c r="T38"/>
  <c r="S38"/>
  <c r="R38"/>
  <c r="Q38"/>
  <c r="P39" s="1"/>
  <c r="P38"/>
  <c r="O38"/>
  <c r="N38"/>
  <c r="M38"/>
  <c r="L39" s="1"/>
  <c r="L38"/>
  <c r="K38"/>
  <c r="J38"/>
  <c r="I38"/>
  <c r="H39" s="1"/>
  <c r="H38"/>
  <c r="G38"/>
  <c r="F38"/>
  <c r="E38"/>
  <c r="D38"/>
  <c r="C38"/>
  <c r="B38"/>
  <c r="AG31"/>
  <c r="AF31"/>
  <c r="AE31"/>
  <c r="AD31"/>
  <c r="AD32" s="1"/>
  <c r="AC31"/>
  <c r="AB31"/>
  <c r="AA31"/>
  <c r="Z31"/>
  <c r="Z32" s="1"/>
  <c r="Y31"/>
  <c r="X31"/>
  <c r="W31"/>
  <c r="V31"/>
  <c r="V32" s="1"/>
  <c r="U31"/>
  <c r="T31"/>
  <c r="S31"/>
  <c r="R31"/>
  <c r="Q31"/>
  <c r="P31"/>
  <c r="P32" s="1"/>
  <c r="O31"/>
  <c r="N31"/>
  <c r="M31"/>
  <c r="L31"/>
  <c r="L32" s="1"/>
  <c r="K31"/>
  <c r="J31"/>
  <c r="I31"/>
  <c r="H31"/>
  <c r="H32" s="1"/>
  <c r="G31"/>
  <c r="F31"/>
  <c r="E31"/>
  <c r="D31"/>
  <c r="D32" s="1"/>
  <c r="C31"/>
  <c r="B31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B11"/>
  <c r="A10"/>
  <c r="B1"/>
  <c r="AF48"/>
  <c r="AD48"/>
  <c r="AB48"/>
  <c r="Z48"/>
  <c r="X48"/>
  <c r="V48"/>
  <c r="T48"/>
  <c r="AD46"/>
  <c r="Z46"/>
  <c r="V46"/>
  <c r="AF41"/>
  <c r="AD41"/>
  <c r="AB41"/>
  <c r="Z41"/>
  <c r="X41"/>
  <c r="V41"/>
  <c r="T41"/>
  <c r="AD39"/>
  <c r="Z39"/>
  <c r="V39"/>
  <c r="AF34"/>
  <c r="AD34"/>
  <c r="AB34"/>
  <c r="Z34"/>
  <c r="X34"/>
  <c r="V34"/>
  <c r="T34"/>
  <c r="AF32"/>
  <c r="AB32"/>
  <c r="X32"/>
  <c r="T32"/>
  <c r="AF27"/>
  <c r="AD27"/>
  <c r="AB27"/>
  <c r="Z27"/>
  <c r="X27"/>
  <c r="V27"/>
  <c r="T27"/>
  <c r="AF25"/>
  <c r="AD25"/>
  <c r="AB25"/>
  <c r="Z25"/>
  <c r="X25"/>
  <c r="V25"/>
  <c r="T25"/>
  <c r="AF20"/>
  <c r="AD20"/>
  <c r="AB20"/>
  <c r="Z20"/>
  <c r="X20"/>
  <c r="V20"/>
  <c r="T20"/>
  <c r="AF18"/>
  <c r="AD18"/>
  <c r="AB18"/>
  <c r="Z18"/>
  <c r="X18"/>
  <c r="V18"/>
  <c r="T18"/>
  <c r="AF13"/>
  <c r="AD13"/>
  <c r="AB13"/>
  <c r="Z13"/>
  <c r="X13"/>
  <c r="V13"/>
  <c r="T13"/>
  <c r="AF11"/>
  <c r="AD11"/>
  <c r="AB11"/>
  <c r="Z11"/>
  <c r="X11"/>
  <c r="V11"/>
  <c r="T11"/>
  <c r="F48"/>
  <c r="D48"/>
  <c r="B48"/>
  <c r="F46"/>
  <c r="D46"/>
  <c r="B46"/>
  <c r="F41"/>
  <c r="D41"/>
  <c r="B41"/>
  <c r="F39"/>
  <c r="D39"/>
  <c r="B39"/>
  <c r="F34"/>
  <c r="D34"/>
  <c r="B34"/>
  <c r="F32"/>
  <c r="B32"/>
  <c r="F27"/>
  <c r="D27"/>
  <c r="B27"/>
  <c r="F25"/>
  <c r="D25"/>
  <c r="B25"/>
  <c r="F20"/>
  <c r="D20"/>
  <c r="B20"/>
  <c r="F18"/>
  <c r="D18"/>
  <c r="B18"/>
  <c r="A17"/>
  <c r="A24" s="1"/>
  <c r="A31" s="1"/>
  <c r="A38" s="1"/>
  <c r="A45" s="1"/>
  <c r="F13"/>
  <c r="D13"/>
  <c r="B13"/>
  <c r="F11"/>
  <c r="D11"/>
  <c r="H11"/>
  <c r="J11"/>
  <c r="L11"/>
  <c r="N11"/>
  <c r="P11"/>
  <c r="R11"/>
  <c r="H13"/>
  <c r="J13"/>
  <c r="L13"/>
  <c r="N13"/>
  <c r="P13"/>
  <c r="R13"/>
  <c r="H18"/>
  <c r="J18"/>
  <c r="L18"/>
  <c r="N18"/>
  <c r="P18"/>
  <c r="R18"/>
  <c r="H20"/>
  <c r="J20"/>
  <c r="L20"/>
  <c r="N20"/>
  <c r="P20"/>
  <c r="R20"/>
  <c r="H25"/>
  <c r="J25"/>
  <c r="L25"/>
  <c r="N25"/>
  <c r="P25"/>
  <c r="R25"/>
  <c r="H27"/>
  <c r="J27"/>
  <c r="L27"/>
  <c r="N27"/>
  <c r="P27"/>
  <c r="R27"/>
  <c r="J32"/>
  <c r="N32"/>
  <c r="R32"/>
  <c r="H34"/>
  <c r="J34"/>
  <c r="L34"/>
  <c r="N34"/>
  <c r="P34"/>
  <c r="R34"/>
  <c r="J39"/>
  <c r="N39"/>
  <c r="R39"/>
  <c r="H41"/>
  <c r="J41"/>
  <c r="L41"/>
  <c r="N41"/>
  <c r="P41"/>
  <c r="R41"/>
  <c r="H46"/>
  <c r="L46"/>
  <c r="P46"/>
  <c r="H48"/>
  <c r="J48"/>
  <c r="L48"/>
  <c r="N48"/>
  <c r="P48"/>
  <c r="R48"/>
  <c r="R51" l="1"/>
  <c r="J51"/>
  <c r="T51"/>
  <c r="X51"/>
  <c r="AB51"/>
  <c r="AF51"/>
  <c r="H51"/>
  <c r="L51"/>
  <c r="P51"/>
  <c r="V51"/>
  <c r="Z51"/>
  <c r="AD51"/>
  <c r="D51"/>
  <c r="B51"/>
  <c r="F51"/>
</calcChain>
</file>

<file path=xl/comments1.xml><?xml version="1.0" encoding="utf-8"?>
<comments xmlns="http://schemas.openxmlformats.org/spreadsheetml/2006/main">
  <authors>
    <author>Forfatter</author>
  </authors>
  <commentList>
    <comment ref="A10" authorId="0">
      <text>
        <r>
          <rPr>
            <b/>
            <sz val="8"/>
            <color indexed="81"/>
            <rFont val="Tahoma"/>
            <family val="2"/>
          </rPr>
          <t>Forfatter:</t>
        </r>
        <r>
          <rPr>
            <sz val="8"/>
            <color indexed="81"/>
            <rFont val="Tahoma"/>
            <family val="2"/>
          </rPr>
          <t xml:space="preserve">
Dato for hele ugeskemaet tilrettes her.</t>
        </r>
      </text>
    </comment>
  </commentList>
</comments>
</file>

<file path=xl/sharedStrings.xml><?xml version="1.0" encoding="utf-8"?>
<sst xmlns="http://schemas.openxmlformats.org/spreadsheetml/2006/main" count="331" uniqueCount="76">
  <si>
    <t>Vogn</t>
  </si>
  <si>
    <t>Chauffør</t>
  </si>
  <si>
    <t>Morten</t>
  </si>
  <si>
    <t>Bass</t>
  </si>
  <si>
    <t>Mobil</t>
  </si>
  <si>
    <t>Firma</t>
  </si>
  <si>
    <t>Bil Type</t>
  </si>
  <si>
    <t>3-akslet</t>
  </si>
  <si>
    <t>24 pll</t>
  </si>
  <si>
    <t>2-akslet</t>
  </si>
  <si>
    <t>18 pll</t>
  </si>
  <si>
    <t>Special Bil</t>
  </si>
  <si>
    <t>14 pll</t>
  </si>
  <si>
    <t>Faste ture</t>
  </si>
  <si>
    <t>EURO 3</t>
  </si>
  <si>
    <t>EURO 4</t>
  </si>
  <si>
    <t>Ekstrabil</t>
  </si>
  <si>
    <t>Mandag</t>
  </si>
  <si>
    <t>Mødetid</t>
  </si>
  <si>
    <t>Sluttid</t>
  </si>
  <si>
    <t>Timer i alt</t>
  </si>
  <si>
    <t>Ruter</t>
  </si>
  <si>
    <t>1242+1243</t>
  </si>
  <si>
    <t xml:space="preserve">Ekstra </t>
  </si>
  <si>
    <t>Ekstra</t>
  </si>
  <si>
    <t>Tirsdag</t>
  </si>
  <si>
    <t>2242+2243</t>
  </si>
  <si>
    <t>Onsdag</t>
  </si>
  <si>
    <t>3072+3073</t>
  </si>
  <si>
    <t>Torsdag</t>
  </si>
  <si>
    <t>4111+4112</t>
  </si>
  <si>
    <t>Ekstra bil</t>
  </si>
  <si>
    <t>Fredag</t>
  </si>
  <si>
    <t>5112 + 5113</t>
  </si>
  <si>
    <t>5081 + 5082</t>
  </si>
  <si>
    <t>Lørdag</t>
  </si>
  <si>
    <t>6152+6153</t>
  </si>
  <si>
    <t>6241 + 6242</t>
  </si>
  <si>
    <t>6201 + 6202</t>
  </si>
  <si>
    <t>6082+6083</t>
  </si>
  <si>
    <t>Hans</t>
  </si>
  <si>
    <t>Gory</t>
  </si>
  <si>
    <t>2-Akslet</t>
  </si>
  <si>
    <t>15 pll</t>
  </si>
  <si>
    <t>Timer a alt</t>
  </si>
  <si>
    <t>2232+2233</t>
  </si>
  <si>
    <t>5221 + 5222</t>
  </si>
  <si>
    <t>6231 + 6232</t>
  </si>
  <si>
    <t>Aladin</t>
  </si>
  <si>
    <t>Jesper</t>
  </si>
  <si>
    <t>Michael Lærlingen</t>
  </si>
  <si>
    <t>Specialbil</t>
  </si>
  <si>
    <t>Trailer</t>
  </si>
  <si>
    <t>33 pll</t>
  </si>
  <si>
    <t>City trailer</t>
  </si>
  <si>
    <t>27 pll</t>
  </si>
  <si>
    <t>1062+1063</t>
  </si>
  <si>
    <t>1102+1103</t>
  </si>
  <si>
    <t>3062+3063</t>
  </si>
  <si>
    <t>4101 + 4102</t>
  </si>
  <si>
    <t>4191 + 4192</t>
  </si>
  <si>
    <t>5051 + 5052</t>
  </si>
  <si>
    <t>5021+5022</t>
  </si>
  <si>
    <t>6091 + 6092</t>
  </si>
  <si>
    <t>6162+6163</t>
  </si>
  <si>
    <t>Saban</t>
  </si>
  <si>
    <t>Uge Start Dato</t>
  </si>
  <si>
    <t>Uge.</t>
  </si>
  <si>
    <t>Flemming</t>
  </si>
  <si>
    <t>Robin</t>
  </si>
  <si>
    <t xml:space="preserve">Finn </t>
  </si>
  <si>
    <t>Preben</t>
  </si>
  <si>
    <t>Philip</t>
  </si>
  <si>
    <t>Poul</t>
  </si>
  <si>
    <t xml:space="preserve">Michael </t>
  </si>
  <si>
    <t>Vagn</t>
  </si>
</sst>
</file>

<file path=xl/styles.xml><?xml version="1.0" encoding="utf-8"?>
<styleSheet xmlns="http://schemas.openxmlformats.org/spreadsheetml/2006/main">
  <numFmts count="1">
    <numFmt numFmtId="164" formatCode="[h]:mm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48"/>
      <name val="Arial"/>
      <family val="2"/>
    </font>
    <font>
      <b/>
      <sz val="8"/>
      <color indexed="14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indexed="4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0" xfId="0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0" borderId="18" xfId="0" applyFont="1" applyBorder="1" applyAlignment="1">
      <alignment horizontal="center" shrinkToFit="1"/>
    </xf>
    <xf numFmtId="0" fontId="6" fillId="3" borderId="17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0" fontId="5" fillId="0" borderId="40" xfId="0" applyFont="1" applyBorder="1" applyAlignment="1">
      <alignment horizontal="center" shrinkToFit="1"/>
    </xf>
    <xf numFmtId="0" fontId="5" fillId="0" borderId="15" xfId="0" applyFont="1" applyBorder="1" applyAlignment="1">
      <alignment horizontal="center" shrinkToFit="1"/>
    </xf>
    <xf numFmtId="0" fontId="5" fillId="0" borderId="14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4" fillId="0" borderId="17" xfId="0" applyFont="1" applyBorder="1" applyAlignment="1">
      <alignment horizontal="center" shrinkToFit="1"/>
    </xf>
    <xf numFmtId="0" fontId="4" fillId="0" borderId="41" xfId="0" applyFont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49" fontId="0" fillId="0" borderId="0" xfId="0" applyNumberFormat="1" applyFill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shrinkToFit="1"/>
    </xf>
    <xf numFmtId="16" fontId="2" fillId="0" borderId="0" xfId="0" applyNumberFormat="1" applyFont="1" applyFill="1" applyBorder="1" applyAlignment="1">
      <alignment horizontal="center" shrinkToFit="1"/>
    </xf>
    <xf numFmtId="164" fontId="2" fillId="0" borderId="0" xfId="0" applyNumberFormat="1" applyFont="1" applyFill="1" applyBorder="1" applyAlignment="1">
      <alignment horizontal="center" shrinkToFit="1"/>
    </xf>
    <xf numFmtId="20" fontId="2" fillId="0" borderId="0" xfId="0" applyNumberFormat="1" applyFont="1" applyFill="1" applyBorder="1" applyAlignment="1">
      <alignment horizontal="center" shrinkToFit="1"/>
    </xf>
    <xf numFmtId="2" fontId="0" fillId="0" borderId="0" xfId="0" applyNumberFormat="1" applyFill="1" applyBorder="1" applyAlignment="1">
      <alignment horizontal="center" shrinkToFit="1"/>
    </xf>
    <xf numFmtId="164" fontId="0" fillId="0" borderId="0" xfId="0" applyNumberForma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2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 shrinkToFit="1"/>
    </xf>
    <xf numFmtId="0" fontId="4" fillId="0" borderId="17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 shrinkToFit="1"/>
    </xf>
    <xf numFmtId="0" fontId="11" fillId="0" borderId="8" xfId="0" applyFont="1" applyBorder="1" applyAlignment="1">
      <alignment horizontal="center" shrinkToFit="1"/>
    </xf>
    <xf numFmtId="0" fontId="13" fillId="0" borderId="6" xfId="0" applyFont="1" applyBorder="1" applyAlignment="1">
      <alignment horizontal="center" shrinkToFit="1"/>
    </xf>
    <xf numFmtId="0" fontId="0" fillId="0" borderId="20" xfId="0" applyFill="1" applyBorder="1" applyAlignment="1">
      <alignment horizontal="center" shrinkToFit="1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16" fontId="2" fillId="0" borderId="4" xfId="0" applyNumberFormat="1" applyFont="1" applyFill="1" applyBorder="1" applyAlignment="1">
      <alignment horizontal="center" shrinkToFit="1"/>
    </xf>
    <xf numFmtId="164" fontId="2" fillId="0" borderId="29" xfId="0" applyNumberFormat="1" applyFont="1" applyFill="1" applyBorder="1" applyAlignment="1">
      <alignment horizontal="center" shrinkToFit="1"/>
    </xf>
    <xf numFmtId="20" fontId="2" fillId="0" borderId="23" xfId="0" applyNumberFormat="1" applyFont="1" applyFill="1" applyBorder="1" applyAlignment="1">
      <alignment horizontal="center" shrinkToFit="1"/>
    </xf>
    <xf numFmtId="20" fontId="2" fillId="0" borderId="24" xfId="0" applyNumberFormat="1" applyFont="1" applyFill="1" applyBorder="1" applyAlignment="1">
      <alignment horizontal="center" shrinkToFit="1"/>
    </xf>
    <xf numFmtId="20" fontId="2" fillId="0" borderId="4" xfId="0" applyNumberFormat="1" applyFont="1" applyFill="1" applyBorder="1" applyAlignment="1">
      <alignment horizontal="center"/>
    </xf>
    <xf numFmtId="20" fontId="2" fillId="0" borderId="23" xfId="0" applyNumberFormat="1" applyFont="1" applyFill="1" applyBorder="1" applyAlignment="1">
      <alignment horizontal="center"/>
    </xf>
    <xf numFmtId="20" fontId="2" fillId="0" borderId="24" xfId="0" applyNumberFormat="1" applyFont="1" applyFill="1" applyBorder="1" applyAlignment="1">
      <alignment horizontal="center"/>
    </xf>
    <xf numFmtId="20" fontId="2" fillId="0" borderId="21" xfId="0" applyNumberFormat="1" applyFont="1" applyFill="1" applyBorder="1" applyAlignment="1">
      <alignment horizontal="center"/>
    </xf>
    <xf numFmtId="20" fontId="2" fillId="0" borderId="22" xfId="0" applyNumberFormat="1" applyFont="1" applyFill="1" applyBorder="1" applyAlignment="1">
      <alignment horizontal="center"/>
    </xf>
    <xf numFmtId="20" fontId="2" fillId="0" borderId="29" xfId="0" applyNumberFormat="1" applyFont="1" applyFill="1" applyBorder="1" applyAlignment="1">
      <alignment horizontal="center"/>
    </xf>
    <xf numFmtId="20" fontId="2" fillId="0" borderId="30" xfId="0" applyNumberFormat="1" applyFont="1" applyFill="1" applyBorder="1" applyAlignment="1">
      <alignment horizontal="center"/>
    </xf>
    <xf numFmtId="20" fontId="2" fillId="0" borderId="46" xfId="0" applyNumberFormat="1" applyFont="1" applyFill="1" applyBorder="1" applyAlignment="1">
      <alignment horizontal="center"/>
    </xf>
    <xf numFmtId="20" fontId="2" fillId="0" borderId="47" xfId="0" applyNumberFormat="1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shrinkToFit="1"/>
    </xf>
    <xf numFmtId="20" fontId="2" fillId="0" borderId="4" xfId="0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7" xfId="0" applyFill="1" applyBorder="1"/>
    <xf numFmtId="0" fontId="0" fillId="0" borderId="28" xfId="0" applyFill="1" applyBorder="1" applyAlignment="1">
      <alignment horizontal="center" shrinkToFit="1"/>
    </xf>
    <xf numFmtId="0" fontId="11" fillId="0" borderId="9" xfId="0" applyFont="1" applyFill="1" applyBorder="1" applyAlignment="1">
      <alignment horizontal="center" shrinkToFit="1"/>
    </xf>
    <xf numFmtId="164" fontId="11" fillId="0" borderId="9" xfId="0" applyNumberFormat="1" applyFont="1" applyFill="1" applyBorder="1" applyAlignment="1">
      <alignment horizontal="center" shrinkToFit="1"/>
    </xf>
    <xf numFmtId="0" fontId="8" fillId="0" borderId="0" xfId="0" applyFont="1" applyFill="1"/>
    <xf numFmtId="0" fontId="8" fillId="0" borderId="7" xfId="0" applyFont="1" applyFill="1" applyBorder="1"/>
    <xf numFmtId="20" fontId="2" fillId="0" borderId="5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4" xfId="0" applyFill="1" applyBorder="1" applyAlignment="1">
      <alignment horizontal="center" shrinkToFit="1"/>
    </xf>
    <xf numFmtId="164" fontId="2" fillId="0" borderId="11" xfId="0" applyNumberFormat="1" applyFont="1" applyFill="1" applyBorder="1" applyAlignment="1" applyProtection="1">
      <alignment horizontal="center" shrinkToFit="1"/>
    </xf>
    <xf numFmtId="164" fontId="2" fillId="0" borderId="4" xfId="0" applyNumberFormat="1" applyFont="1" applyFill="1" applyBorder="1" applyAlignment="1" applyProtection="1">
      <alignment horizontal="center" shrinkToFit="1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1" xfId="0" applyNumberFormat="1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Alignment="1">
      <alignment horizontal="center" shrinkToFit="1"/>
    </xf>
    <xf numFmtId="0" fontId="0" fillId="4" borderId="0" xfId="0" applyFill="1"/>
    <xf numFmtId="0" fontId="0" fillId="6" borderId="0" xfId="0" applyFill="1"/>
    <xf numFmtId="164" fontId="2" fillId="5" borderId="4" xfId="0" applyNumberFormat="1" applyFont="1" applyFill="1" applyBorder="1" applyAlignment="1">
      <alignment horizontal="center" shrinkToFit="1"/>
    </xf>
    <xf numFmtId="0" fontId="0" fillId="5" borderId="0" xfId="0" applyFill="1"/>
    <xf numFmtId="0" fontId="2" fillId="6" borderId="4" xfId="0" applyFont="1" applyFill="1" applyBorder="1" applyAlignment="1">
      <alignment horizontal="center" shrinkToFit="1"/>
    </xf>
    <xf numFmtId="0" fontId="2" fillId="7" borderId="4" xfId="0" applyFont="1" applyFill="1" applyBorder="1" applyAlignment="1">
      <alignment horizontal="center" shrinkToFit="1"/>
    </xf>
    <xf numFmtId="0" fontId="0" fillId="7" borderId="0" xfId="0" applyFill="1"/>
    <xf numFmtId="0" fontId="2" fillId="8" borderId="4" xfId="0" applyFont="1" applyFill="1" applyBorder="1" applyAlignment="1">
      <alignment horizontal="center" shrinkToFit="1"/>
    </xf>
    <xf numFmtId="0" fontId="0" fillId="8" borderId="0" xfId="0" applyFill="1"/>
    <xf numFmtId="0" fontId="2" fillId="9" borderId="4" xfId="0" applyFont="1" applyFill="1" applyBorder="1" applyAlignment="1">
      <alignment horizontal="center" shrinkToFit="1"/>
    </xf>
    <xf numFmtId="0" fontId="0" fillId="9" borderId="0" xfId="0" applyFill="1"/>
    <xf numFmtId="20" fontId="2" fillId="0" borderId="5" xfId="0" applyNumberFormat="1" applyFont="1" applyFill="1" applyBorder="1" applyAlignment="1">
      <alignment horizontal="center" shrinkToFit="1"/>
    </xf>
    <xf numFmtId="0" fontId="0" fillId="0" borderId="35" xfId="0" applyFill="1" applyBorder="1" applyAlignment="1">
      <alignment horizontal="center" shrinkToFit="1"/>
    </xf>
    <xf numFmtId="2" fontId="0" fillId="0" borderId="34" xfId="0" applyNumberFormat="1" applyFill="1" applyBorder="1" applyAlignment="1">
      <alignment horizontal="center" shrinkToFit="1"/>
    </xf>
    <xf numFmtId="0" fontId="0" fillId="0" borderId="6" xfId="0" applyFill="1" applyBorder="1" applyAlignment="1">
      <alignment horizontal="center" shrinkToFit="1"/>
    </xf>
    <xf numFmtId="0" fontId="0" fillId="0" borderId="7" xfId="0" applyFill="1" applyBorder="1" applyAlignment="1">
      <alignment horizontal="center" shrinkToFit="1"/>
    </xf>
    <xf numFmtId="0" fontId="0" fillId="0" borderId="12" xfId="0" applyFill="1" applyBorder="1" applyAlignment="1">
      <alignment horizontal="center" shrinkToFit="1"/>
    </xf>
    <xf numFmtId="0" fontId="0" fillId="0" borderId="13" xfId="0" applyFill="1" applyBorder="1" applyAlignment="1">
      <alignment horizontal="center" shrinkToFit="1"/>
    </xf>
    <xf numFmtId="20" fontId="2" fillId="0" borderId="35" xfId="0" applyNumberFormat="1" applyFont="1" applyFill="1" applyBorder="1" applyAlignment="1">
      <alignment horizontal="center" shrinkToFit="1"/>
    </xf>
    <xf numFmtId="0" fontId="0" fillId="0" borderId="4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20" fontId="2" fillId="0" borderId="35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20" fontId="0" fillId="0" borderId="35" xfId="0" applyNumberFormat="1" applyFill="1" applyBorder="1" applyAlignment="1">
      <alignment horizontal="center"/>
    </xf>
    <xf numFmtId="20" fontId="7" fillId="0" borderId="5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21" xfId="0" applyFill="1" applyBorder="1" applyAlignment="1">
      <alignment horizontal="center" shrinkToFit="1"/>
    </xf>
    <xf numFmtId="0" fontId="0" fillId="0" borderId="22" xfId="0" applyFill="1" applyBorder="1" applyAlignment="1">
      <alignment horizontal="center" shrinkToFit="1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8" fillId="0" borderId="34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0" fillId="0" borderId="48" xfId="0" applyFill="1" applyBorder="1" applyAlignment="1">
      <alignment horizontal="center" shrinkToFit="1"/>
    </xf>
    <xf numFmtId="0" fontId="3" fillId="0" borderId="21" xfId="0" applyFont="1" applyFill="1" applyBorder="1" applyAlignment="1">
      <alignment horizontal="center" shrinkToFit="1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 shrinkToFit="1"/>
    </xf>
    <xf numFmtId="0" fontId="19" fillId="4" borderId="4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164" fontId="19" fillId="5" borderId="19" xfId="0" applyNumberFormat="1" applyFont="1" applyFill="1" applyBorder="1" applyAlignment="1">
      <alignment horizontal="center" shrinkToFit="1"/>
    </xf>
    <xf numFmtId="164" fontId="19" fillId="5" borderId="20" xfId="0" applyNumberFormat="1" applyFont="1" applyFill="1" applyBorder="1" applyAlignment="1">
      <alignment horizontal="center" shrinkToFit="1"/>
    </xf>
    <xf numFmtId="0" fontId="19" fillId="5" borderId="29" xfId="0" applyFont="1" applyFill="1" applyBorder="1" applyAlignment="1">
      <alignment horizontal="center" shrinkToFit="1"/>
    </xf>
    <xf numFmtId="0" fontId="19" fillId="5" borderId="30" xfId="0" applyFont="1" applyFill="1" applyBorder="1" applyAlignment="1">
      <alignment horizontal="center" shrinkToFit="1"/>
    </xf>
    <xf numFmtId="0" fontId="19" fillId="5" borderId="34" xfId="0" applyFont="1" applyFill="1" applyBorder="1" applyAlignment="1">
      <alignment horizontal="center" shrinkToFit="1"/>
    </xf>
    <xf numFmtId="0" fontId="19" fillId="5" borderId="4" xfId="0" applyFont="1" applyFill="1" applyBorder="1" applyAlignment="1">
      <alignment horizontal="center" shrinkToFit="1"/>
    </xf>
    <xf numFmtId="0" fontId="15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164" fontId="19" fillId="5" borderId="4" xfId="0" applyNumberFormat="1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 shrinkToFit="1"/>
    </xf>
    <xf numFmtId="0" fontId="19" fillId="6" borderId="4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20" fontId="2" fillId="0" borderId="1" xfId="0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 shrinkToFit="1"/>
    </xf>
    <xf numFmtId="0" fontId="0" fillId="0" borderId="24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8" fillId="0" borderId="5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20" fontId="0" fillId="0" borderId="36" xfId="0" applyNumberFormat="1" applyFill="1" applyBorder="1" applyAlignment="1">
      <alignment horizontal="center"/>
    </xf>
    <xf numFmtId="0" fontId="3" fillId="0" borderId="6" xfId="0" applyFont="1" applyFill="1" applyBorder="1" applyAlignment="1">
      <alignment horizontal="center" shrinkToFi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2" fontId="0" fillId="0" borderId="6" xfId="0" applyNumberFormat="1" applyFill="1" applyBorder="1" applyAlignment="1">
      <alignment horizontal="center" shrinkToFit="1"/>
    </xf>
    <xf numFmtId="0" fontId="0" fillId="0" borderId="39" xfId="0" applyFill="1" applyBorder="1" applyAlignment="1">
      <alignment horizontal="center" shrinkToFit="1"/>
    </xf>
    <xf numFmtId="0" fontId="11" fillId="0" borderId="25" xfId="0" applyFont="1" applyFill="1" applyBorder="1" applyAlignment="1">
      <alignment horizontal="center" shrinkToFit="1"/>
    </xf>
    <xf numFmtId="0" fontId="0" fillId="0" borderId="39" xfId="0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36" xfId="0" applyNumberFormat="1" applyFill="1" applyBorder="1" applyAlignment="1">
      <alignment horizontal="center" shrinkToFit="1"/>
    </xf>
    <xf numFmtId="0" fontId="3" fillId="0" borderId="48" xfId="0" applyFont="1" applyFill="1" applyBorder="1" applyAlignment="1">
      <alignment horizontal="center" shrinkToFit="1"/>
    </xf>
    <xf numFmtId="0" fontId="0" fillId="0" borderId="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19" fillId="7" borderId="4" xfId="0" applyFont="1" applyFill="1" applyBorder="1" applyAlignment="1">
      <alignment horizontal="center" shrinkToFit="1"/>
    </xf>
    <xf numFmtId="0" fontId="19" fillId="7" borderId="4" xfId="0" applyFont="1" applyFill="1" applyBorder="1" applyAlignment="1">
      <alignment horizontal="center"/>
    </xf>
    <xf numFmtId="0" fontId="19" fillId="8" borderId="4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20" fontId="21" fillId="8" borderId="4" xfId="0" applyNumberFormat="1" applyFont="1" applyFill="1" applyBorder="1" applyAlignment="1">
      <alignment horizontal="center"/>
    </xf>
    <xf numFmtId="0" fontId="19" fillId="8" borderId="4" xfId="0" applyFont="1" applyFill="1" applyBorder="1" applyAlignment="1">
      <alignment horizontal="center" shrinkToFit="1"/>
    </xf>
    <xf numFmtId="0" fontId="19" fillId="9" borderId="4" xfId="0" applyFont="1" applyFill="1" applyBorder="1" applyAlignment="1">
      <alignment horizontal="center" shrinkToFit="1"/>
    </xf>
    <xf numFmtId="0" fontId="19" fillId="9" borderId="4" xfId="0" applyFont="1" applyFill="1" applyBorder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 shrinkToFit="1"/>
    </xf>
    <xf numFmtId="14" fontId="11" fillId="0" borderId="0" xfId="0" applyNumberFormat="1" applyFont="1"/>
    <xf numFmtId="0" fontId="20" fillId="0" borderId="37" xfId="0" applyFont="1" applyBorder="1" applyAlignment="1">
      <alignment horizontal="center" shrinkToFit="1"/>
    </xf>
    <xf numFmtId="0" fontId="20" fillId="0" borderId="37" xfId="0" applyFont="1" applyBorder="1" applyAlignment="1">
      <alignment shrinkToFit="1"/>
    </xf>
    <xf numFmtId="0" fontId="20" fillId="0" borderId="9" xfId="0" applyFont="1" applyBorder="1" applyAlignment="1">
      <alignment horizontal="center" shrinkToFit="1"/>
    </xf>
    <xf numFmtId="0" fontId="20" fillId="0" borderId="10" xfId="0" applyFont="1" applyBorder="1" applyAlignment="1">
      <alignment shrinkToFit="1"/>
    </xf>
    <xf numFmtId="49" fontId="16" fillId="0" borderId="36" xfId="0" applyNumberFormat="1" applyFont="1" applyBorder="1" applyAlignment="1">
      <alignment horizontal="center" shrinkToFit="1"/>
    </xf>
    <xf numFmtId="49" fontId="11" fillId="0" borderId="36" xfId="0" applyNumberFormat="1" applyFont="1" applyBorder="1" applyAlignment="1">
      <alignment horizontal="center" shrinkToFit="1"/>
    </xf>
    <xf numFmtId="49" fontId="16" fillId="0" borderId="34" xfId="0" applyNumberFormat="1" applyFont="1" applyBorder="1" applyAlignment="1">
      <alignment horizontal="center" shrinkToFit="1"/>
    </xf>
    <xf numFmtId="49" fontId="11" fillId="0" borderId="35" xfId="0" applyNumberFormat="1" applyFont="1" applyBorder="1" applyAlignment="1">
      <alignment horizontal="center" shrinkToFi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0" fillId="0" borderId="3" xfId="0" applyBorder="1" applyAlignment="1">
      <alignment shrinkToFit="1"/>
    </xf>
    <xf numFmtId="0" fontId="11" fillId="0" borderId="0" xfId="0" applyFont="1" applyFill="1" applyBorder="1" applyAlignment="1">
      <alignment horizontal="center" shrinkToFit="1"/>
    </xf>
    <xf numFmtId="0" fontId="11" fillId="0" borderId="7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6" xfId="0" applyNumberFormat="1" applyFont="1" applyFill="1" applyBorder="1" applyAlignment="1" applyProtection="1">
      <alignment horizontal="center" shrinkToFit="1"/>
    </xf>
    <xf numFmtId="0" fontId="11" fillId="0" borderId="6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0" fillId="0" borderId="0" xfId="0" applyFill="1" applyBorder="1" applyAlignment="1">
      <alignment shrinkToFit="1"/>
    </xf>
    <xf numFmtId="49" fontId="3" fillId="0" borderId="0" xfId="0" applyNumberFormat="1" applyFont="1" applyFill="1" applyBorder="1" applyAlignment="1">
      <alignment horizontal="center" shrinkToFit="1"/>
    </xf>
    <xf numFmtId="49" fontId="0" fillId="0" borderId="0" xfId="0" applyNumberFormat="1" applyFill="1" applyBorder="1" applyAlignment="1">
      <alignment horizontal="center" shrinkToFit="1"/>
    </xf>
    <xf numFmtId="49" fontId="1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49" fontId="0" fillId="0" borderId="0" xfId="0" applyNumberFormat="1" applyFill="1" applyBorder="1" applyAlignment="1" applyProtection="1">
      <alignment horizont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NumberFormat="1" applyFill="1" applyBorder="1" applyAlignment="1" applyProtection="1">
      <alignment horizontal="center" shrinkToFit="1"/>
    </xf>
    <xf numFmtId="0" fontId="0" fillId="0" borderId="0" xfId="0" applyNumberForma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6" fillId="0" borderId="34" xfId="0" applyFont="1" applyBorder="1" applyAlignment="1">
      <alignment horizontal="center" shrinkToFit="1"/>
    </xf>
    <xf numFmtId="0" fontId="16" fillId="0" borderId="35" xfId="0" applyFont="1" applyBorder="1" applyAlignment="1">
      <alignment horizontal="center" shrinkToFit="1"/>
    </xf>
    <xf numFmtId="0" fontId="17" fillId="0" borderId="9" xfId="0" applyFont="1" applyBorder="1" applyAlignment="1">
      <alignment horizontal="center" shrinkToFit="1"/>
    </xf>
    <xf numFmtId="0" fontId="17" fillId="0" borderId="10" xfId="0" applyFont="1" applyBorder="1" applyAlignment="1">
      <alignment horizontal="center" shrinkToFit="1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4" fillId="0" borderId="6" xfId="0" applyNumberFormat="1" applyFont="1" applyFill="1" applyBorder="1" applyAlignment="1" applyProtection="1">
      <alignment horizontal="center"/>
    </xf>
    <xf numFmtId="0" fontId="14" fillId="0" borderId="7" xfId="0" applyNumberFormat="1" applyFont="1" applyFill="1" applyBorder="1" applyAlignment="1" applyProtection="1">
      <alignment horizontal="center"/>
    </xf>
    <xf numFmtId="2" fontId="14" fillId="0" borderId="6" xfId="0" applyNumberFormat="1" applyFont="1" applyFill="1" applyBorder="1" applyAlignment="1">
      <alignment horizontal="center"/>
    </xf>
    <xf numFmtId="2" fontId="14" fillId="0" borderId="7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 shrinkToFit="1"/>
    </xf>
    <xf numFmtId="0" fontId="4" fillId="0" borderId="42" xfId="0" applyFont="1" applyBorder="1" applyAlignment="1">
      <alignment horizontal="center" shrinkToFit="1"/>
    </xf>
    <xf numFmtId="0" fontId="4" fillId="0" borderId="43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13" xfId="0" applyFont="1" applyBorder="1" applyAlignment="1">
      <alignment horizontal="center" shrinkToFit="1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shrinkToFit="1"/>
    </xf>
    <xf numFmtId="49" fontId="11" fillId="0" borderId="6" xfId="0" applyNumberFormat="1" applyFont="1" applyFill="1" applyBorder="1" applyAlignment="1" applyProtection="1">
      <alignment horizontal="center" shrinkToFit="1"/>
    </xf>
    <xf numFmtId="0" fontId="3" fillId="0" borderId="39" xfId="0" applyFont="1" applyBorder="1" applyAlignment="1">
      <alignment horizont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shrinkToFit="1"/>
    </xf>
    <xf numFmtId="0" fontId="0" fillId="0" borderId="7" xfId="0" applyBorder="1" applyAlignment="1">
      <alignment shrinkToFit="1"/>
    </xf>
    <xf numFmtId="0" fontId="4" fillId="0" borderId="6" xfId="0" applyFont="1" applyBorder="1" applyAlignment="1">
      <alignment horizontal="center" shrinkToFit="1"/>
    </xf>
    <xf numFmtId="0" fontId="0" fillId="0" borderId="3" xfId="0" applyBorder="1" applyAlignment="1"/>
    <xf numFmtId="0" fontId="16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6" fillId="0" borderId="6" xfId="0" applyFont="1" applyBorder="1" applyAlignment="1">
      <alignment horizontal="center" shrinkToFit="1"/>
    </xf>
    <xf numFmtId="0" fontId="16" fillId="0" borderId="7" xfId="0" applyFont="1" applyBorder="1" applyAlignment="1">
      <alignment shrinkToFit="1"/>
    </xf>
    <xf numFmtId="0" fontId="2" fillId="2" borderId="34" xfId="0" applyFont="1" applyFill="1" applyBorder="1" applyAlignment="1">
      <alignment horizontal="center"/>
    </xf>
    <xf numFmtId="0" fontId="0" fillId="0" borderId="35" xfId="0" applyBorder="1" applyAlignment="1"/>
    <xf numFmtId="0" fontId="2" fillId="2" borderId="36" xfId="0" applyFont="1" applyFill="1" applyBorder="1" applyAlignment="1">
      <alignment horizontal="center"/>
    </xf>
    <xf numFmtId="0" fontId="0" fillId="0" borderId="36" xfId="0" applyBorder="1" applyAlignment="1"/>
    <xf numFmtId="0" fontId="4" fillId="0" borderId="42" xfId="0" applyFont="1" applyBorder="1" applyAlignment="1">
      <alignment horizontal="center"/>
    </xf>
    <xf numFmtId="0" fontId="0" fillId="0" borderId="43" xfId="0" applyBorder="1" applyAlignment="1"/>
    <xf numFmtId="0" fontId="4" fillId="0" borderId="43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6" xfId="0" applyNumberFormat="1" applyFont="1" applyFill="1" applyBorder="1" applyAlignment="1" applyProtection="1">
      <alignment horizontal="center"/>
    </xf>
    <xf numFmtId="2" fontId="11" fillId="0" borderId="6" xfId="0" applyNumberFormat="1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  <color rgb="FFFFFF00"/>
      <color rgb="FFFF00FF"/>
      <color rgb="FF00FF00"/>
      <color rgb="FFFF66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efanwilken.com/ark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dag"/>
      <sheetName val="Tirsdag"/>
      <sheetName val="Onsdag"/>
      <sheetName val="Torsdag"/>
      <sheetName val="Fredag"/>
      <sheetName val="Lørdag"/>
    </sheetNames>
    <sheetDataSet>
      <sheetData sheetId="0"/>
      <sheetData sheetId="1">
        <row r="5">
          <cell r="B5">
            <v>35</v>
          </cell>
          <cell r="C5">
            <v>0.29166666666666669</v>
          </cell>
        </row>
        <row r="6">
          <cell r="B6">
            <v>142</v>
          </cell>
          <cell r="C6">
            <v>0.29166666666666669</v>
          </cell>
        </row>
        <row r="7">
          <cell r="B7">
            <v>145</v>
          </cell>
          <cell r="C7">
            <v>0.29166666666666669</v>
          </cell>
        </row>
        <row r="9">
          <cell r="B9">
            <v>43</v>
          </cell>
          <cell r="C9">
            <v>0.27083333333333331</v>
          </cell>
        </row>
        <row r="11">
          <cell r="B11">
            <v>301</v>
          </cell>
          <cell r="C11">
            <v>0.29166666666666669</v>
          </cell>
        </row>
        <row r="18">
          <cell r="B18">
            <v>958</v>
          </cell>
          <cell r="C18">
            <v>0.85416666666666663</v>
          </cell>
        </row>
        <row r="19">
          <cell r="B19">
            <v>954</v>
          </cell>
          <cell r="C19">
            <v>0.85416666666666663</v>
          </cell>
        </row>
        <row r="22">
          <cell r="B22">
            <v>50</v>
          </cell>
          <cell r="C22">
            <v>0.15625</v>
          </cell>
        </row>
        <row r="23">
          <cell r="B23">
            <v>328</v>
          </cell>
          <cell r="C23">
            <v>0.13541666666666666</v>
          </cell>
        </row>
        <row r="24">
          <cell r="B24">
            <v>346</v>
          </cell>
          <cell r="C24">
            <v>5.2083333333333336E-2</v>
          </cell>
        </row>
        <row r="25">
          <cell r="B25">
            <v>351</v>
          </cell>
          <cell r="C25">
            <v>0</v>
          </cell>
        </row>
        <row r="26">
          <cell r="B26">
            <v>352</v>
          </cell>
          <cell r="C26">
            <v>0.125</v>
          </cell>
        </row>
        <row r="27">
          <cell r="B27">
            <v>374</v>
          </cell>
          <cell r="C27">
            <v>0.1875</v>
          </cell>
        </row>
        <row r="28">
          <cell r="B28">
            <v>375</v>
          </cell>
          <cell r="C28">
            <v>0.14583333333333334</v>
          </cell>
        </row>
        <row r="29">
          <cell r="B29">
            <v>376</v>
          </cell>
          <cell r="C29">
            <v>0.19791666666666666</v>
          </cell>
        </row>
        <row r="30">
          <cell r="B30">
            <v>603</v>
          </cell>
          <cell r="C30">
            <v>0.16666666666666666</v>
          </cell>
        </row>
        <row r="31">
          <cell r="B31">
            <v>958</v>
          </cell>
          <cell r="C31">
            <v>0.25</v>
          </cell>
        </row>
        <row r="32">
          <cell r="B32">
            <v>950</v>
          </cell>
          <cell r="C32">
            <v>5.2083333333333336E-2</v>
          </cell>
        </row>
        <row r="33">
          <cell r="B33">
            <v>955</v>
          </cell>
          <cell r="C33">
            <v>0</v>
          </cell>
        </row>
        <row r="34">
          <cell r="B34">
            <v>958</v>
          </cell>
        </row>
        <row r="35">
          <cell r="B35">
            <v>959</v>
          </cell>
          <cell r="C35">
            <v>0</v>
          </cell>
        </row>
        <row r="37">
          <cell r="B37">
            <v>101</v>
          </cell>
          <cell r="C37" t="str">
            <v xml:space="preserve"> </v>
          </cell>
        </row>
      </sheetData>
      <sheetData sheetId="2">
        <row r="4">
          <cell r="B4">
            <v>654</v>
          </cell>
          <cell r="C4">
            <v>0.625</v>
          </cell>
        </row>
        <row r="6">
          <cell r="B6">
            <v>377</v>
          </cell>
          <cell r="C6">
            <v>0.1875</v>
          </cell>
        </row>
        <row r="8">
          <cell r="B8">
            <v>382</v>
          </cell>
          <cell r="C8">
            <v>0.29166666666666669</v>
          </cell>
        </row>
        <row r="9">
          <cell r="B9">
            <v>35</v>
          </cell>
          <cell r="C9">
            <v>0.29166666666666669</v>
          </cell>
        </row>
        <row r="10">
          <cell r="B10" t="str">
            <v>DPE</v>
          </cell>
          <cell r="C10">
            <v>0.29166666666666669</v>
          </cell>
        </row>
        <row r="12">
          <cell r="B12">
            <v>142</v>
          </cell>
          <cell r="C12">
            <v>0.20833333333333334</v>
          </cell>
        </row>
        <row r="13">
          <cell r="B13">
            <v>43</v>
          </cell>
          <cell r="C13">
            <v>0.20833333333333334</v>
          </cell>
        </row>
        <row r="14">
          <cell r="B14">
            <v>145</v>
          </cell>
          <cell r="C14">
            <v>0.16666666666666666</v>
          </cell>
        </row>
        <row r="15">
          <cell r="B15">
            <v>301</v>
          </cell>
          <cell r="C15">
            <v>0.125</v>
          </cell>
        </row>
        <row r="17">
          <cell r="B17">
            <v>30</v>
          </cell>
          <cell r="C17">
            <v>0.27083333333333331</v>
          </cell>
        </row>
        <row r="19">
          <cell r="B19">
            <v>954</v>
          </cell>
          <cell r="C19">
            <v>0.875</v>
          </cell>
        </row>
        <row r="20">
          <cell r="B20">
            <v>958</v>
          </cell>
          <cell r="C20">
            <v>0.875</v>
          </cell>
        </row>
        <row r="22">
          <cell r="B22">
            <v>50</v>
          </cell>
          <cell r="C22">
            <v>0.15625</v>
          </cell>
        </row>
        <row r="23">
          <cell r="B23">
            <v>328</v>
          </cell>
          <cell r="C23">
            <v>2.0833333333333332E-2</v>
          </cell>
        </row>
        <row r="24">
          <cell r="B24">
            <v>346</v>
          </cell>
          <cell r="C24">
            <v>2.0833333333333332E-2</v>
          </cell>
        </row>
        <row r="25">
          <cell r="B25">
            <v>351</v>
          </cell>
          <cell r="C25">
            <v>6.25E-2</v>
          </cell>
        </row>
        <row r="26">
          <cell r="B26">
            <v>352</v>
          </cell>
          <cell r="C26">
            <v>0.25</v>
          </cell>
        </row>
        <row r="27">
          <cell r="B27">
            <v>374</v>
          </cell>
          <cell r="C27">
            <v>0.16666666666666666</v>
          </cell>
        </row>
        <row r="28">
          <cell r="B28">
            <v>375</v>
          </cell>
          <cell r="C28">
            <v>0.14583333333333334</v>
          </cell>
        </row>
        <row r="29">
          <cell r="B29">
            <v>376</v>
          </cell>
          <cell r="C29">
            <v>0.25</v>
          </cell>
        </row>
        <row r="30">
          <cell r="B30">
            <v>643</v>
          </cell>
          <cell r="C30">
            <v>0.23958333333333334</v>
          </cell>
        </row>
        <row r="31">
          <cell r="B31">
            <v>603</v>
          </cell>
          <cell r="C31">
            <v>8.3333333333333329E-2</v>
          </cell>
        </row>
        <row r="32">
          <cell r="B32">
            <v>956</v>
          </cell>
          <cell r="C32">
            <v>0.25</v>
          </cell>
        </row>
        <row r="33">
          <cell r="B33">
            <v>950</v>
          </cell>
          <cell r="C33">
            <v>0.13541666666666666</v>
          </cell>
        </row>
        <row r="34">
          <cell r="B34">
            <v>955</v>
          </cell>
          <cell r="C34">
            <v>0</v>
          </cell>
        </row>
        <row r="35">
          <cell r="B35">
            <v>958</v>
          </cell>
          <cell r="C35">
            <v>7.2916666666666671E-2</v>
          </cell>
        </row>
        <row r="36">
          <cell r="B36">
            <v>959</v>
          </cell>
          <cell r="C36">
            <v>0.125</v>
          </cell>
        </row>
      </sheetData>
      <sheetData sheetId="3">
        <row r="5">
          <cell r="B5">
            <v>35</v>
          </cell>
          <cell r="C5">
            <v>0.29166666666666669</v>
          </cell>
        </row>
        <row r="6">
          <cell r="B6">
            <v>30</v>
          </cell>
          <cell r="C6">
            <v>0.29166666666666669</v>
          </cell>
        </row>
        <row r="7">
          <cell r="B7" t="str">
            <v>DPE</v>
          </cell>
          <cell r="C7">
            <v>0.29166666666666669</v>
          </cell>
        </row>
        <row r="9">
          <cell r="B9">
            <v>145</v>
          </cell>
          <cell r="C9">
            <v>0</v>
          </cell>
        </row>
        <row r="11">
          <cell r="B11">
            <v>301</v>
          </cell>
          <cell r="C11">
            <v>0</v>
          </cell>
        </row>
        <row r="13">
          <cell r="B13">
            <v>43</v>
          </cell>
          <cell r="C13">
            <v>0.27083333333333331</v>
          </cell>
        </row>
        <row r="15">
          <cell r="B15">
            <v>47</v>
          </cell>
          <cell r="C15">
            <v>0.29166666666666669</v>
          </cell>
        </row>
        <row r="17">
          <cell r="B17">
            <v>958</v>
          </cell>
          <cell r="C17">
            <v>0.875</v>
          </cell>
        </row>
        <row r="18">
          <cell r="B18">
            <v>954</v>
          </cell>
          <cell r="C18">
            <v>0.875</v>
          </cell>
        </row>
        <row r="21">
          <cell r="B21">
            <v>50</v>
          </cell>
          <cell r="C21">
            <v>0.14583333333333334</v>
          </cell>
        </row>
        <row r="22">
          <cell r="B22">
            <v>328</v>
          </cell>
          <cell r="C22">
            <v>8.3333333333333329E-2</v>
          </cell>
        </row>
        <row r="23">
          <cell r="B23">
            <v>346</v>
          </cell>
          <cell r="C23">
            <v>0.11458333333333333</v>
          </cell>
        </row>
        <row r="24">
          <cell r="B24">
            <v>351</v>
          </cell>
          <cell r="C24">
            <v>0.11458333333333333</v>
          </cell>
        </row>
        <row r="25">
          <cell r="B25">
            <v>352</v>
          </cell>
          <cell r="C25">
            <v>0.16666666666666666</v>
          </cell>
        </row>
        <row r="26">
          <cell r="B26">
            <v>374</v>
          </cell>
          <cell r="C26">
            <v>0.23958333333333334</v>
          </cell>
        </row>
        <row r="27">
          <cell r="B27">
            <v>375</v>
          </cell>
          <cell r="C27">
            <v>0.21875</v>
          </cell>
        </row>
        <row r="28">
          <cell r="B28">
            <v>376</v>
          </cell>
          <cell r="C28">
            <v>0.13541666666666666</v>
          </cell>
        </row>
        <row r="29">
          <cell r="B29">
            <v>382</v>
          </cell>
          <cell r="C29">
            <v>0.20833333333333334</v>
          </cell>
        </row>
        <row r="30">
          <cell r="B30">
            <v>956</v>
          </cell>
          <cell r="C30">
            <v>0.25</v>
          </cell>
        </row>
        <row r="31">
          <cell r="B31">
            <v>950</v>
          </cell>
          <cell r="C31">
            <v>4.1666666666666664E-2</v>
          </cell>
        </row>
        <row r="32">
          <cell r="B32">
            <v>955</v>
          </cell>
          <cell r="C32">
            <v>2.0833333333333332E-2</v>
          </cell>
        </row>
        <row r="33">
          <cell r="B33">
            <v>958</v>
          </cell>
          <cell r="C33">
            <v>0.11458333333333333</v>
          </cell>
        </row>
        <row r="34">
          <cell r="B34">
            <v>959</v>
          </cell>
          <cell r="C34">
            <v>0</v>
          </cell>
        </row>
      </sheetData>
      <sheetData sheetId="4">
        <row r="4">
          <cell r="B4">
            <v>43</v>
          </cell>
          <cell r="C4">
            <v>0.625</v>
          </cell>
        </row>
        <row r="5">
          <cell r="B5">
            <v>142</v>
          </cell>
          <cell r="C5">
            <v>0.625</v>
          </cell>
        </row>
        <row r="6">
          <cell r="B6">
            <v>142</v>
          </cell>
          <cell r="C6">
            <v>0.29166666666666669</v>
          </cell>
        </row>
        <row r="7">
          <cell r="B7">
            <v>50</v>
          </cell>
          <cell r="C7">
            <v>0.14583333333333334</v>
          </cell>
        </row>
        <row r="11">
          <cell r="B11">
            <v>301</v>
          </cell>
          <cell r="C11">
            <v>0</v>
          </cell>
          <cell r="D11">
            <v>0</v>
          </cell>
        </row>
        <row r="12">
          <cell r="B12">
            <v>322</v>
          </cell>
          <cell r="C12">
            <v>0</v>
          </cell>
        </row>
        <row r="13">
          <cell r="B13">
            <v>327</v>
          </cell>
          <cell r="C13">
            <v>0</v>
          </cell>
        </row>
        <row r="14">
          <cell r="B14">
            <v>346</v>
          </cell>
          <cell r="C14">
            <v>6.25E-2</v>
          </cell>
        </row>
        <row r="15">
          <cell r="B15">
            <v>351</v>
          </cell>
          <cell r="C15">
            <v>8.3333333333333329E-2</v>
          </cell>
        </row>
        <row r="16">
          <cell r="B16">
            <v>352</v>
          </cell>
          <cell r="C16">
            <v>0.22916666666666666</v>
          </cell>
        </row>
        <row r="17">
          <cell r="B17">
            <v>374</v>
          </cell>
          <cell r="C17">
            <v>0.1875</v>
          </cell>
        </row>
        <row r="18">
          <cell r="B18">
            <v>375</v>
          </cell>
          <cell r="C18">
            <v>0.1875</v>
          </cell>
        </row>
        <row r="19">
          <cell r="B19">
            <v>376</v>
          </cell>
          <cell r="C19">
            <v>0.14583333333333334</v>
          </cell>
        </row>
        <row r="20">
          <cell r="B20">
            <v>377</v>
          </cell>
          <cell r="C20">
            <v>0.42708333333333331</v>
          </cell>
        </row>
        <row r="21">
          <cell r="B21">
            <v>382</v>
          </cell>
          <cell r="C21">
            <v>0.25</v>
          </cell>
        </row>
        <row r="22">
          <cell r="B22">
            <v>956</v>
          </cell>
          <cell r="C22">
            <v>0.25</v>
          </cell>
        </row>
        <row r="23">
          <cell r="B23">
            <v>950</v>
          </cell>
          <cell r="C23">
            <v>0.10416666666666667</v>
          </cell>
        </row>
        <row r="24">
          <cell r="B24">
            <v>955</v>
          </cell>
          <cell r="C24">
            <v>4.1666666666666664E-2</v>
          </cell>
        </row>
        <row r="25">
          <cell r="B25">
            <v>958</v>
          </cell>
          <cell r="C25">
            <v>0.125</v>
          </cell>
        </row>
        <row r="26">
          <cell r="B26">
            <v>959</v>
          </cell>
          <cell r="C26">
            <v>0</v>
          </cell>
        </row>
        <row r="27">
          <cell r="B27">
            <v>954</v>
          </cell>
          <cell r="C27">
            <v>0.1875</v>
          </cell>
        </row>
      </sheetData>
      <sheetData sheetId="5">
        <row r="7">
          <cell r="B7">
            <v>350</v>
          </cell>
          <cell r="C7">
            <v>0.16666666666666666</v>
          </cell>
        </row>
        <row r="8">
          <cell r="B8">
            <v>301</v>
          </cell>
          <cell r="C8">
            <v>0.14583333333333334</v>
          </cell>
        </row>
        <row r="9">
          <cell r="B9">
            <v>328</v>
          </cell>
          <cell r="C9">
            <v>4.1666666666666664E-2</v>
          </cell>
        </row>
        <row r="10">
          <cell r="B10">
            <v>346</v>
          </cell>
          <cell r="C10">
            <v>0.11458333333333333</v>
          </cell>
        </row>
        <row r="11">
          <cell r="B11">
            <v>351</v>
          </cell>
          <cell r="C11">
            <v>0</v>
          </cell>
        </row>
        <row r="12">
          <cell r="B12">
            <v>352</v>
          </cell>
          <cell r="C12">
            <v>0.42222222222222222</v>
          </cell>
        </row>
        <row r="13">
          <cell r="B13">
            <v>375</v>
          </cell>
          <cell r="C13">
            <v>0.16666666666666666</v>
          </cell>
        </row>
        <row r="14">
          <cell r="B14">
            <v>376</v>
          </cell>
          <cell r="C14">
            <v>0.50624999999999998</v>
          </cell>
        </row>
        <row r="15">
          <cell r="B15">
            <v>382</v>
          </cell>
          <cell r="C15">
            <v>6.25E-2</v>
          </cell>
        </row>
        <row r="16">
          <cell r="B16">
            <v>950</v>
          </cell>
          <cell r="C16">
            <v>8.3333333333333329E-2</v>
          </cell>
        </row>
        <row r="17">
          <cell r="B17">
            <v>955</v>
          </cell>
          <cell r="C17">
            <v>3.125E-2</v>
          </cell>
        </row>
        <row r="18">
          <cell r="B18">
            <v>958</v>
          </cell>
          <cell r="C18">
            <v>0</v>
          </cell>
        </row>
        <row r="19">
          <cell r="B19">
            <v>959</v>
          </cell>
          <cell r="C19">
            <v>0</v>
          </cell>
        </row>
        <row r="20">
          <cell r="B20">
            <v>625</v>
          </cell>
          <cell r="C20">
            <v>1.0416666666666666E-2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4"/>
  <sheetViews>
    <sheetView tabSelected="1" workbookViewId="0">
      <selection activeCell="B17" sqref="B17"/>
    </sheetView>
  </sheetViews>
  <sheetFormatPr defaultRowHeight="15"/>
  <cols>
    <col min="6" max="6" width="10.42578125" bestFit="1" customWidth="1"/>
  </cols>
  <sheetData>
    <row r="1" spans="1:33" ht="15.75" thickBot="1">
      <c r="A1" s="194" t="s">
        <v>67</v>
      </c>
      <c r="B1" s="194">
        <f>WEEKNUM(F1)</f>
        <v>25</v>
      </c>
      <c r="C1" s="195">
        <v>2010</v>
      </c>
      <c r="D1" s="280" t="s">
        <v>66</v>
      </c>
      <c r="E1" s="280"/>
      <c r="F1" s="197">
        <v>40343</v>
      </c>
      <c r="J1" s="9"/>
      <c r="K1" s="9"/>
      <c r="L1" s="9"/>
    </row>
    <row r="2" spans="1:33" ht="15.75" thickBot="1">
      <c r="A2" s="196" t="s">
        <v>0</v>
      </c>
      <c r="B2" s="208">
        <v>301</v>
      </c>
      <c r="C2" s="209"/>
      <c r="D2" s="208">
        <v>645</v>
      </c>
      <c r="E2" s="210"/>
      <c r="F2" s="208">
        <v>328</v>
      </c>
      <c r="G2" s="210"/>
      <c r="H2" s="230">
        <v>346</v>
      </c>
      <c r="I2" s="231"/>
      <c r="J2" s="230">
        <v>350</v>
      </c>
      <c r="K2" s="231"/>
      <c r="L2" s="230">
        <v>351</v>
      </c>
      <c r="M2" s="231"/>
      <c r="N2" s="230">
        <v>352</v>
      </c>
      <c r="O2" s="231"/>
      <c r="P2" s="230">
        <v>374</v>
      </c>
      <c r="Q2" s="231"/>
      <c r="R2" s="230">
        <v>375</v>
      </c>
      <c r="S2" s="231"/>
      <c r="T2" s="263">
        <v>376</v>
      </c>
      <c r="U2" s="264"/>
      <c r="V2" s="230">
        <v>643</v>
      </c>
      <c r="W2" s="258"/>
      <c r="X2" s="265">
        <v>382</v>
      </c>
      <c r="Y2" s="266"/>
      <c r="Z2" s="263">
        <v>950</v>
      </c>
      <c r="AA2" s="264"/>
      <c r="AB2" s="265">
        <v>955</v>
      </c>
      <c r="AC2" s="264"/>
      <c r="AD2" s="263">
        <v>958</v>
      </c>
      <c r="AE2" s="264"/>
      <c r="AF2" s="230">
        <v>959</v>
      </c>
      <c r="AG2" s="258"/>
    </row>
    <row r="3" spans="1:33">
      <c r="A3" s="35" t="s">
        <v>1</v>
      </c>
      <c r="B3" s="202" t="s">
        <v>40</v>
      </c>
      <c r="C3" s="203"/>
      <c r="D3" s="204" t="s">
        <v>41</v>
      </c>
      <c r="E3" s="205"/>
      <c r="F3" s="206" t="s">
        <v>68</v>
      </c>
      <c r="G3" s="207"/>
      <c r="H3" s="232" t="s">
        <v>69</v>
      </c>
      <c r="I3" s="233"/>
      <c r="J3" s="232" t="s">
        <v>70</v>
      </c>
      <c r="K3" s="233"/>
      <c r="L3" s="232" t="s">
        <v>2</v>
      </c>
      <c r="M3" s="233"/>
      <c r="N3" s="232" t="s">
        <v>71</v>
      </c>
      <c r="O3" s="233"/>
      <c r="P3" s="232" t="s">
        <v>3</v>
      </c>
      <c r="Q3" s="233"/>
      <c r="R3" s="232" t="s">
        <v>72</v>
      </c>
      <c r="S3" s="233"/>
      <c r="T3" s="259" t="s">
        <v>48</v>
      </c>
      <c r="U3" s="260"/>
      <c r="V3" s="259" t="s">
        <v>65</v>
      </c>
      <c r="W3" s="260"/>
      <c r="X3" s="259" t="s">
        <v>73</v>
      </c>
      <c r="Y3" s="260"/>
      <c r="Z3" s="259" t="s">
        <v>49</v>
      </c>
      <c r="AA3" s="260"/>
      <c r="AB3" s="259" t="s">
        <v>50</v>
      </c>
      <c r="AC3" s="260"/>
      <c r="AD3" s="259" t="s">
        <v>74</v>
      </c>
      <c r="AE3" s="260"/>
      <c r="AF3" s="261" t="s">
        <v>75</v>
      </c>
      <c r="AG3" s="262"/>
    </row>
    <row r="4" spans="1:33">
      <c r="A4" s="36" t="s">
        <v>4</v>
      </c>
      <c r="B4" s="198"/>
      <c r="C4" s="199"/>
      <c r="D4" s="200"/>
      <c r="E4" s="201"/>
      <c r="F4" s="200"/>
      <c r="G4" s="201"/>
      <c r="H4" s="234"/>
      <c r="I4" s="235"/>
      <c r="J4" s="234"/>
      <c r="K4" s="235"/>
      <c r="L4" s="234"/>
      <c r="M4" s="235"/>
      <c r="N4" s="234"/>
      <c r="O4" s="235"/>
      <c r="P4" s="234"/>
      <c r="Q4" s="235"/>
      <c r="R4" s="234"/>
      <c r="S4" s="235"/>
      <c r="T4" s="270"/>
      <c r="U4" s="271"/>
      <c r="V4" s="270"/>
      <c r="W4" s="271"/>
      <c r="X4" s="270"/>
      <c r="Y4" s="271"/>
      <c r="Z4" s="270"/>
      <c r="AA4" s="271"/>
      <c r="AB4" s="234"/>
      <c r="AC4" s="235"/>
      <c r="AD4" s="272"/>
      <c r="AE4" s="271"/>
      <c r="AF4" s="234"/>
      <c r="AG4" s="235"/>
    </row>
    <row r="5" spans="1:33">
      <c r="A5" s="253" t="s">
        <v>5</v>
      </c>
      <c r="B5" s="255"/>
      <c r="C5" s="256"/>
      <c r="D5" s="257"/>
      <c r="E5" s="256"/>
      <c r="F5" s="257"/>
      <c r="G5" s="256"/>
      <c r="H5" s="245"/>
      <c r="I5" s="246"/>
      <c r="J5" s="245"/>
      <c r="K5" s="246"/>
      <c r="L5" s="245"/>
      <c r="M5" s="246"/>
      <c r="N5" s="245"/>
      <c r="O5" s="246"/>
      <c r="P5" s="245"/>
      <c r="Q5" s="246"/>
      <c r="R5" s="245"/>
      <c r="S5" s="246"/>
      <c r="T5" s="267"/>
      <c r="U5" s="268"/>
      <c r="V5" s="267"/>
      <c r="W5" s="268"/>
      <c r="X5" s="267"/>
      <c r="Y5" s="268"/>
      <c r="Z5" s="267"/>
      <c r="AA5" s="268"/>
      <c r="AB5" s="267"/>
      <c r="AC5" s="268"/>
      <c r="AD5" s="267"/>
      <c r="AE5" s="268"/>
      <c r="AF5" s="267"/>
      <c r="AG5" s="269"/>
    </row>
    <row r="6" spans="1:33" ht="15.75" thickBot="1">
      <c r="A6" s="254"/>
      <c r="B6" s="252"/>
      <c r="C6" s="248"/>
      <c r="D6" s="247"/>
      <c r="E6" s="248"/>
      <c r="F6" s="247"/>
      <c r="G6" s="248"/>
      <c r="H6" s="247"/>
      <c r="I6" s="248"/>
      <c r="J6" s="247"/>
      <c r="K6" s="248"/>
      <c r="L6" s="247"/>
      <c r="M6" s="248"/>
      <c r="N6" s="247"/>
      <c r="O6" s="248"/>
      <c r="P6" s="247"/>
      <c r="Q6" s="248"/>
      <c r="R6" s="247"/>
      <c r="S6" s="248"/>
      <c r="T6" s="273"/>
      <c r="U6" s="274"/>
      <c r="V6" s="273"/>
      <c r="W6" s="274"/>
      <c r="X6" s="273"/>
      <c r="Y6" s="274"/>
      <c r="Z6" s="273"/>
      <c r="AA6" s="274"/>
      <c r="AB6" s="273"/>
      <c r="AC6" s="274"/>
      <c r="AD6" s="273"/>
      <c r="AE6" s="274"/>
      <c r="AF6" s="273"/>
      <c r="AG6" s="274"/>
    </row>
    <row r="7" spans="1:33">
      <c r="A7" s="37" t="s">
        <v>6</v>
      </c>
      <c r="B7" s="10" t="s">
        <v>42</v>
      </c>
      <c r="C7" s="11" t="s">
        <v>43</v>
      </c>
      <c r="D7" s="12" t="s">
        <v>7</v>
      </c>
      <c r="E7" s="13" t="s">
        <v>8</v>
      </c>
      <c r="F7" s="14" t="s">
        <v>7</v>
      </c>
      <c r="G7" s="15" t="s">
        <v>8</v>
      </c>
      <c r="H7" s="2" t="s">
        <v>7</v>
      </c>
      <c r="I7" s="3" t="s">
        <v>8</v>
      </c>
      <c r="J7" s="2" t="s">
        <v>9</v>
      </c>
      <c r="K7" s="3" t="s">
        <v>10</v>
      </c>
      <c r="L7" s="2" t="s">
        <v>7</v>
      </c>
      <c r="M7" s="3" t="s">
        <v>8</v>
      </c>
      <c r="N7" s="2" t="s">
        <v>9</v>
      </c>
      <c r="O7" s="3" t="s">
        <v>10</v>
      </c>
      <c r="P7" s="2" t="s">
        <v>11</v>
      </c>
      <c r="Q7" s="3" t="s">
        <v>10</v>
      </c>
      <c r="R7" s="2" t="s">
        <v>11</v>
      </c>
      <c r="S7" s="4" t="s">
        <v>12</v>
      </c>
      <c r="T7" s="126" t="s">
        <v>51</v>
      </c>
      <c r="U7" s="127"/>
      <c r="V7" s="126" t="s">
        <v>51</v>
      </c>
      <c r="W7" s="127" t="s">
        <v>12</v>
      </c>
      <c r="X7" s="128" t="s">
        <v>9</v>
      </c>
      <c r="Y7" s="127" t="s">
        <v>12</v>
      </c>
      <c r="Z7" s="126" t="s">
        <v>52</v>
      </c>
      <c r="AA7" s="127" t="s">
        <v>53</v>
      </c>
      <c r="AB7" s="126" t="s">
        <v>54</v>
      </c>
      <c r="AC7" s="127" t="s">
        <v>55</v>
      </c>
      <c r="AD7" s="126" t="s">
        <v>52</v>
      </c>
      <c r="AE7" s="127" t="s">
        <v>53</v>
      </c>
      <c r="AF7" s="126" t="s">
        <v>52</v>
      </c>
      <c r="AG7" s="127" t="s">
        <v>53</v>
      </c>
    </row>
    <row r="8" spans="1:33" ht="15.75" thickBot="1">
      <c r="A8" s="16"/>
      <c r="B8" s="17" t="s">
        <v>13</v>
      </c>
      <c r="C8" s="6" t="s">
        <v>14</v>
      </c>
      <c r="D8" s="18" t="s">
        <v>13</v>
      </c>
      <c r="E8" s="6" t="s">
        <v>14</v>
      </c>
      <c r="F8" s="17" t="s">
        <v>13</v>
      </c>
      <c r="G8" s="6" t="s">
        <v>14</v>
      </c>
      <c r="H8" s="5" t="s">
        <v>13</v>
      </c>
      <c r="I8" s="6" t="s">
        <v>14</v>
      </c>
      <c r="J8" s="5" t="s">
        <v>13</v>
      </c>
      <c r="K8" s="6" t="s">
        <v>15</v>
      </c>
      <c r="L8" s="5" t="s">
        <v>13</v>
      </c>
      <c r="M8" s="6" t="s">
        <v>14</v>
      </c>
      <c r="N8" s="7" t="s">
        <v>16</v>
      </c>
      <c r="O8" s="6" t="s">
        <v>14</v>
      </c>
      <c r="P8" s="5" t="s">
        <v>13</v>
      </c>
      <c r="Q8" s="6" t="s">
        <v>15</v>
      </c>
      <c r="R8" s="5" t="s">
        <v>13</v>
      </c>
      <c r="S8" s="6" t="s">
        <v>15</v>
      </c>
      <c r="T8" s="33" t="s">
        <v>13</v>
      </c>
      <c r="U8" s="6" t="s">
        <v>15</v>
      </c>
      <c r="V8" s="34" t="s">
        <v>13</v>
      </c>
      <c r="W8" s="6" t="s">
        <v>15</v>
      </c>
      <c r="X8" s="34" t="s">
        <v>13</v>
      </c>
      <c r="Y8" s="6" t="s">
        <v>15</v>
      </c>
      <c r="Z8" s="33" t="s">
        <v>13</v>
      </c>
      <c r="AA8" s="6" t="s">
        <v>15</v>
      </c>
      <c r="AB8" s="33" t="s">
        <v>13</v>
      </c>
      <c r="AC8" s="6" t="s">
        <v>15</v>
      </c>
      <c r="AD8" s="34" t="s">
        <v>13</v>
      </c>
      <c r="AE8" s="6" t="s">
        <v>15</v>
      </c>
      <c r="AF8" s="33" t="s">
        <v>13</v>
      </c>
      <c r="AG8" s="6" t="s">
        <v>15</v>
      </c>
    </row>
    <row r="9" spans="1:33" s="84" customFormat="1" ht="15.75" thickBot="1">
      <c r="A9" s="83" t="s">
        <v>17</v>
      </c>
      <c r="B9" s="138" t="s">
        <v>18</v>
      </c>
      <c r="C9" s="138" t="s">
        <v>19</v>
      </c>
      <c r="D9" s="138" t="s">
        <v>18</v>
      </c>
      <c r="E9" s="138" t="s">
        <v>19</v>
      </c>
      <c r="F9" s="138" t="s">
        <v>18</v>
      </c>
      <c r="G9" s="138" t="s">
        <v>19</v>
      </c>
      <c r="H9" s="139" t="s">
        <v>18</v>
      </c>
      <c r="I9" s="139" t="s">
        <v>19</v>
      </c>
      <c r="J9" s="139" t="s">
        <v>18</v>
      </c>
      <c r="K9" s="139" t="s">
        <v>19</v>
      </c>
      <c r="L9" s="139" t="s">
        <v>18</v>
      </c>
      <c r="M9" s="139" t="s">
        <v>19</v>
      </c>
      <c r="N9" s="139" t="s">
        <v>18</v>
      </c>
      <c r="O9" s="139" t="s">
        <v>19</v>
      </c>
      <c r="P9" s="139" t="s">
        <v>18</v>
      </c>
      <c r="Q9" s="139" t="s">
        <v>19</v>
      </c>
      <c r="R9" s="139" t="s">
        <v>18</v>
      </c>
      <c r="S9" s="139" t="s">
        <v>19</v>
      </c>
      <c r="T9" s="139" t="s">
        <v>18</v>
      </c>
      <c r="U9" s="139" t="s">
        <v>19</v>
      </c>
      <c r="V9" s="140" t="s">
        <v>18</v>
      </c>
      <c r="W9" s="139" t="s">
        <v>19</v>
      </c>
      <c r="X9" s="140" t="s">
        <v>18</v>
      </c>
      <c r="Y9" s="139" t="s">
        <v>19</v>
      </c>
      <c r="Z9" s="139" t="s">
        <v>18</v>
      </c>
      <c r="AA9" s="139" t="s">
        <v>19</v>
      </c>
      <c r="AB9" s="139" t="s">
        <v>18</v>
      </c>
      <c r="AC9" s="139" t="s">
        <v>19</v>
      </c>
      <c r="AD9" s="139" t="s">
        <v>18</v>
      </c>
      <c r="AE9" s="139" t="s">
        <v>19</v>
      </c>
      <c r="AF9" s="139" t="s">
        <v>18</v>
      </c>
      <c r="AG9" s="139" t="s">
        <v>19</v>
      </c>
    </row>
    <row r="10" spans="1:33" ht="15.75" thickBot="1">
      <c r="A10" s="47">
        <f>F1</f>
        <v>40343</v>
      </c>
      <c r="B10" s="48" t="e">
        <f>VLOOKUP(B$2,[1]Mandag!$B$4:$D$39,2,FALSE)</f>
        <v>#N/A</v>
      </c>
      <c r="C10" s="48" t="e">
        <f>VLOOKUP(B$2,[1]Mandag!$B$4:$D$39,3,FALSE)</f>
        <v>#N/A</v>
      </c>
      <c r="D10" s="49" t="e">
        <f>VLOOKUP(D$2,[1]Mandag!$B$4:$D$39,2,FALSE)</f>
        <v>#N/A</v>
      </c>
      <c r="E10" s="50" t="e">
        <f>VLOOKUP(D$2,[1]Mandag!$B$4:$D$39,3,FALSE)</f>
        <v>#N/A</v>
      </c>
      <c r="F10" s="49" t="e">
        <f>VLOOKUP(F$2,[1]Mandag!$B$4:$D$39,2,FALSE)</f>
        <v>#N/A</v>
      </c>
      <c r="G10" s="50" t="e">
        <f>VLOOKUP(F$2,[1]Mandag!$B$4:$D$39,3,FALSE)</f>
        <v>#N/A</v>
      </c>
      <c r="H10" s="153" t="e">
        <f>VLOOKUP(H$2,[1]Mandag!$B$4:$D$39,2,FALSE)</f>
        <v>#N/A</v>
      </c>
      <c r="I10" s="53" t="e">
        <f>VLOOKUP(H$2,[1]Mandag!$B$4:$D$39,3,FALSE)</f>
        <v>#N/A</v>
      </c>
      <c r="J10" s="52" t="e">
        <f>VLOOKUP(J$2,[1]Mandag!$B$4:$D$39,2,FALSE)</f>
        <v>#N/A</v>
      </c>
      <c r="K10" s="53" t="e">
        <f>VLOOKUP(J$2,[1]Mandag!$B$4:$D$39,3,FALSE)</f>
        <v>#N/A</v>
      </c>
      <c r="L10" s="54" t="e">
        <f>VLOOKUP(L$2,[1]Mandag!$B$4:$D$39,2,FALSE)</f>
        <v>#N/A</v>
      </c>
      <c r="M10" s="55" t="e">
        <f>VLOOKUP(L$2,[1]Mandag!$B$4:$D$39,3,FALSE)</f>
        <v>#N/A</v>
      </c>
      <c r="N10" s="54" t="e">
        <f>VLOOKUP(N$2,[1]Mandag!$B$4:$D$39,2,FALSE)</f>
        <v>#N/A</v>
      </c>
      <c r="O10" s="55" t="e">
        <f>VLOOKUP(N$2,[1]Mandag!$B$4:$D$39,3,FALSE)</f>
        <v>#N/A</v>
      </c>
      <c r="P10" s="54" t="e">
        <f>VLOOKUP(P$2,[1]Mandag!$B$4:$D$39,2,FALSE)</f>
        <v>#N/A</v>
      </c>
      <c r="Q10" s="55" t="e">
        <f>VLOOKUP(P$2,[1]Mandag!$B$4:$D$39,3,FALSE)</f>
        <v>#N/A</v>
      </c>
      <c r="R10" s="54" t="e">
        <f>VLOOKUP(R$2,[1]Mandag!$B$4:$D$39,2,FALSE)</f>
        <v>#N/A</v>
      </c>
      <c r="S10" s="55" t="e">
        <f>VLOOKUP(R$2,[1]Mandag!$B$4:$D$39,3,FALSE)</f>
        <v>#N/A</v>
      </c>
      <c r="T10" s="54" t="e">
        <f>VLOOKUP(T$2,[1]Mandag!$B$4:$D$39,2,FALSE)</f>
        <v>#N/A</v>
      </c>
      <c r="U10" s="55" t="e">
        <f>VLOOKUP(T$2,[1]Mandag!$B$4:$D$39,3,FALSE)</f>
        <v>#N/A</v>
      </c>
      <c r="V10" s="56" t="e">
        <f>VLOOKUP(V$2,[1]Mandag!$B$4:$D$39,2,FALSE)</f>
        <v>#N/A</v>
      </c>
      <c r="W10" s="57" t="e">
        <f>VLOOKUP(V$2,[1]Mandag!$B$4:$D$39,3,FALSE)</f>
        <v>#N/A</v>
      </c>
      <c r="X10" s="58" t="e">
        <f>VLOOKUP(X$2,[1]Mandag!$B$4:$D$39,2,FALSE)</f>
        <v>#N/A</v>
      </c>
      <c r="Y10" s="59" t="e">
        <f>VLOOKUP(X$2,[1]Mandag!$B$4:$D$39,3,FALSE)</f>
        <v>#N/A</v>
      </c>
      <c r="Z10" s="56" t="e">
        <f>VLOOKUP(Z$2,[1]Mandag!$B$4:$D$39,2,FALSE)</f>
        <v>#N/A</v>
      </c>
      <c r="AA10" s="57" t="e">
        <f>VLOOKUP(Z$2,[1]Mandag!$B$4:$D$39,3,FALSE)</f>
        <v>#N/A</v>
      </c>
      <c r="AB10" s="58" t="e">
        <f>VLOOKUP(AB$2,[1]Mandag!$B$4:$D$39,2,FALSE)</f>
        <v>#N/A</v>
      </c>
      <c r="AC10" s="57" t="e">
        <f>VLOOKUP(AB$2,[1]Mandag!$B$4:$D$39,3,FALSE)</f>
        <v>#N/A</v>
      </c>
      <c r="AD10" s="60" t="e">
        <f>VLOOKUP(AD$2,[1]Mandag!$B$4:$D$39,2,FALSE)</f>
        <v>#N/A</v>
      </c>
      <c r="AE10" s="61" t="e">
        <f>VLOOKUP(AD$2,[1]Mandag!$B$4:$D$39,3,FALSE)</f>
        <v>#N/A</v>
      </c>
      <c r="AF10" s="62" t="e">
        <f>VLOOKUP(AF$2,[1]Mandag!$B$4:$D$39,2,FALSE)</f>
        <v>#N/A</v>
      </c>
      <c r="AG10" s="63" t="e">
        <f>VLOOKUP(AF$2,[1]Mandag!$B$4:$D$39,3,FALSE)</f>
        <v>#N/A</v>
      </c>
    </row>
    <row r="11" spans="1:33" ht="15.75" thickBot="1">
      <c r="A11" s="64" t="s">
        <v>44</v>
      </c>
      <c r="B11" s="95" t="e">
        <f>IF(B10&gt;0.5,(1-B10)+C10,TEXT(C10-B10,"t:mm"))</f>
        <v>#N/A</v>
      </c>
      <c r="C11" s="159"/>
      <c r="D11" s="102" t="e">
        <f>IF(D10&gt;0.5,(1-D10)+E10,TEXT(E10-D10,"t:mm"))</f>
        <v>#N/A</v>
      </c>
      <c r="E11" s="99"/>
      <c r="F11" s="95" t="e">
        <f>IF(F10&gt;0.5,(1-F10)+G10,TEXT(G10-F10,"t:mm"))</f>
        <v>#N/A</v>
      </c>
      <c r="G11" s="159"/>
      <c r="H11" s="73" t="e">
        <f>IF(H10&gt;0.5,(1-H10)+I10,TEXT(I10-H10,"t:mm"))</f>
        <v>#N/A</v>
      </c>
      <c r="I11" s="160"/>
      <c r="J11" s="73" t="e">
        <f>IF(J10&gt;0.5,(1-J10)+K10,TEXT(K10-J10,"t:mm"))</f>
        <v>#N/A</v>
      </c>
      <c r="K11" s="154"/>
      <c r="L11" s="73" t="e">
        <f>IF(L10&gt;0.5,(1-L10)+M10,TEXT(M10-L10,"t:mm"))</f>
        <v>#N/A</v>
      </c>
      <c r="M11" s="160"/>
      <c r="N11" s="73" t="e">
        <f>IF(N10&gt;0.5,(1-N10)+O10,TEXT(O10-N10,"t:mm"))</f>
        <v>#N/A</v>
      </c>
      <c r="O11" s="104"/>
      <c r="P11" s="73" t="e">
        <f>IF(P10&gt;0.5,(1-P10)+Q10,TEXT(Q10-P10,"t:mm"))</f>
        <v>#N/A</v>
      </c>
      <c r="Q11" s="161"/>
      <c r="R11" s="73" t="e">
        <f>IF(R10&gt;0.5,(1-R10)+S10,TEXT(S10-R10,"t:mm"))</f>
        <v>#N/A</v>
      </c>
      <c r="S11" s="67"/>
      <c r="T11" s="73" t="e">
        <f>IF(T10&gt;0.5,(1-T10)+U10,TEXT(U10-T10,"t:mm"))</f>
        <v>#N/A</v>
      </c>
      <c r="U11" s="104"/>
      <c r="V11" s="73" t="e">
        <f>IF(V10&gt;0.5,(1-V10)+W10,TEXT(W10-V10,"t:mm"))</f>
        <v>#N/A</v>
      </c>
      <c r="W11" s="105"/>
      <c r="X11" s="106" t="e">
        <f>IF(X10&gt;0.5,(1-X10)+Y10,TEXT(Y10-X10,"t:mm"))</f>
        <v>#N/A</v>
      </c>
      <c r="Y11" s="160"/>
      <c r="Z11" s="73" t="e">
        <f>IF(Z10&gt;0.5,(1-Z10)+AA10,TEXT(AA10-Z10,"t:mm"))</f>
        <v>#N/A</v>
      </c>
      <c r="AA11" s="108"/>
      <c r="AB11" s="106" t="e">
        <f>IF(AB10&gt;0.5,(1-AB10)+AC10,TEXT(AC10-AB10,"t:mm"))</f>
        <v>#N/A</v>
      </c>
      <c r="AC11" s="108"/>
      <c r="AD11" s="73" t="e">
        <f>IF(AD10&gt;0.5,(1-AD10)+AE10,TEXT(AE10-AD10,"t:mm"))</f>
        <v>#N/A</v>
      </c>
      <c r="AE11" s="160"/>
      <c r="AF11" s="109" t="e">
        <f>IF(AF10&gt;0.5,(1-AF10)+AG10,TEXT(AG10-AF10,"t:mm"))</f>
        <v>#N/A</v>
      </c>
      <c r="AG11" s="162"/>
    </row>
    <row r="12" spans="1:33">
      <c r="A12" s="68"/>
      <c r="B12" s="97"/>
      <c r="C12" s="21"/>
      <c r="D12" s="97"/>
      <c r="E12" s="99"/>
      <c r="F12" s="97"/>
      <c r="G12" s="99"/>
      <c r="H12" s="120"/>
      <c r="I12" s="104"/>
      <c r="J12" s="120"/>
      <c r="K12" s="104"/>
      <c r="L12" s="120"/>
      <c r="M12" s="104"/>
      <c r="N12" s="120"/>
      <c r="O12" s="104"/>
      <c r="P12" s="120"/>
      <c r="Q12" s="104"/>
      <c r="R12" s="120"/>
      <c r="S12" s="104"/>
      <c r="T12" s="120"/>
      <c r="U12" s="104"/>
      <c r="V12" s="120"/>
      <c r="W12" s="104"/>
      <c r="X12" s="120"/>
      <c r="Y12" s="104"/>
      <c r="Z12" s="120"/>
      <c r="AA12" s="104"/>
      <c r="AB12" s="120"/>
      <c r="AC12" s="104"/>
      <c r="AD12" s="120"/>
      <c r="AE12" s="104"/>
      <c r="AF12" s="123"/>
      <c r="AG12" s="110"/>
    </row>
    <row r="13" spans="1:33">
      <c r="A13" s="69" t="s">
        <v>1</v>
      </c>
      <c r="B13" s="250" t="str">
        <f>B3</f>
        <v>Hans</v>
      </c>
      <c r="C13" s="211"/>
      <c r="D13" s="250" t="str">
        <f>D3</f>
        <v>Gory</v>
      </c>
      <c r="E13" s="212"/>
      <c r="F13" s="251" t="str">
        <f>F3</f>
        <v>Flemming</v>
      </c>
      <c r="G13" s="212"/>
      <c r="H13" s="249" t="str">
        <f>H3</f>
        <v>Robin</v>
      </c>
      <c r="I13" s="214"/>
      <c r="J13" s="249" t="str">
        <f>J3</f>
        <v xml:space="preserve">Finn </v>
      </c>
      <c r="K13" s="214"/>
      <c r="L13" s="249" t="str">
        <f>L3</f>
        <v>Morten</v>
      </c>
      <c r="M13" s="214"/>
      <c r="N13" s="249" t="str">
        <f>N3</f>
        <v>Preben</v>
      </c>
      <c r="O13" s="214"/>
      <c r="P13" s="249" t="str">
        <f>P3</f>
        <v>Bass</v>
      </c>
      <c r="Q13" s="214"/>
      <c r="R13" s="249" t="str">
        <f>R3</f>
        <v>Philip</v>
      </c>
      <c r="S13" s="214"/>
      <c r="T13" s="249" t="str">
        <f>T3</f>
        <v>Aladin</v>
      </c>
      <c r="U13" s="214"/>
      <c r="V13" s="249" t="str">
        <f>V3</f>
        <v>Saban</v>
      </c>
      <c r="W13" s="214"/>
      <c r="X13" s="249" t="str">
        <f>X3</f>
        <v>Poul</v>
      </c>
      <c r="Y13" s="214"/>
      <c r="Z13" s="249" t="str">
        <f>Z3</f>
        <v>Jesper</v>
      </c>
      <c r="AA13" s="214"/>
      <c r="AB13" s="249" t="str">
        <f>AB3</f>
        <v>Michael Lærlingen</v>
      </c>
      <c r="AC13" s="214"/>
      <c r="AD13" s="249" t="str">
        <f>AD3</f>
        <v xml:space="preserve">Michael </v>
      </c>
      <c r="AE13" s="214"/>
      <c r="AF13" s="275" t="str">
        <f>AF3</f>
        <v>Vagn</v>
      </c>
      <c r="AG13" s="276"/>
    </row>
    <row r="14" spans="1:33" ht="15.75" thickBot="1">
      <c r="A14" s="238" t="s">
        <v>21</v>
      </c>
      <c r="B14" s="98"/>
      <c r="C14" s="21"/>
      <c r="D14" s="100"/>
      <c r="E14" s="101"/>
      <c r="F14" s="100"/>
      <c r="G14" s="101"/>
      <c r="H14" s="121"/>
      <c r="I14" s="122"/>
      <c r="J14" s="121"/>
      <c r="K14" s="122"/>
      <c r="L14" s="121"/>
      <c r="M14" s="122"/>
      <c r="N14" s="121"/>
      <c r="O14" s="122"/>
      <c r="P14" s="121"/>
      <c r="Q14" s="122"/>
      <c r="R14" s="121"/>
      <c r="S14" s="122"/>
      <c r="T14" s="121"/>
      <c r="U14" s="122"/>
      <c r="V14" s="121"/>
      <c r="W14" s="122"/>
      <c r="X14" s="121"/>
      <c r="Y14" s="122"/>
      <c r="Z14" s="121"/>
      <c r="AA14" s="122"/>
      <c r="AB14" s="121"/>
      <c r="AC14" s="122"/>
      <c r="AD14" s="121"/>
      <c r="AE14" s="122"/>
      <c r="AF14" s="124"/>
      <c r="AG14" s="125"/>
    </row>
    <row r="15" spans="1:33" ht="15.75" thickBot="1">
      <c r="A15" s="239"/>
      <c r="B15" s="157"/>
      <c r="C15" s="158"/>
      <c r="D15" s="103">
        <v>1261</v>
      </c>
      <c r="E15" s="42">
        <v>1262</v>
      </c>
      <c r="F15" s="111">
        <v>1281</v>
      </c>
      <c r="G15" s="112">
        <v>1282</v>
      </c>
      <c r="H15" s="41">
        <v>1301</v>
      </c>
      <c r="I15" s="42">
        <v>1302</v>
      </c>
      <c r="J15" s="41">
        <v>1241</v>
      </c>
      <c r="K15" s="42" t="s">
        <v>22</v>
      </c>
      <c r="L15" s="41">
        <v>1291</v>
      </c>
      <c r="M15" s="42">
        <v>1292</v>
      </c>
      <c r="N15" s="113" t="s">
        <v>23</v>
      </c>
      <c r="O15" s="114" t="s">
        <v>24</v>
      </c>
      <c r="P15" s="41">
        <v>1091</v>
      </c>
      <c r="Q15" s="42">
        <v>1092</v>
      </c>
      <c r="R15" s="41">
        <v>1051</v>
      </c>
      <c r="S15" s="115">
        <v>1052</v>
      </c>
      <c r="T15" s="115">
        <v>1061</v>
      </c>
      <c r="U15" s="42" t="s">
        <v>56</v>
      </c>
      <c r="V15" s="39">
        <v>1101</v>
      </c>
      <c r="W15" s="40" t="s">
        <v>57</v>
      </c>
      <c r="X15" s="46">
        <v>1211</v>
      </c>
      <c r="Y15" s="45">
        <v>1212</v>
      </c>
      <c r="Z15" s="116">
        <v>1601</v>
      </c>
      <c r="AA15" s="117"/>
      <c r="AB15" s="118">
        <v>1371</v>
      </c>
      <c r="AC15" s="119">
        <v>1372</v>
      </c>
      <c r="AD15" s="41">
        <v>1571</v>
      </c>
      <c r="AE15" s="42"/>
      <c r="AF15" s="41">
        <v>1531</v>
      </c>
      <c r="AG15" s="42">
        <v>1532</v>
      </c>
    </row>
    <row r="16" spans="1:33" s="87" customFormat="1" ht="15.75" thickBot="1">
      <c r="A16" s="86" t="s">
        <v>25</v>
      </c>
      <c r="B16" s="141" t="s">
        <v>18</v>
      </c>
      <c r="C16" s="142" t="s">
        <v>19</v>
      </c>
      <c r="D16" s="143" t="s">
        <v>18</v>
      </c>
      <c r="E16" s="144" t="s">
        <v>19</v>
      </c>
      <c r="F16" s="145" t="s">
        <v>18</v>
      </c>
      <c r="G16" s="146" t="s">
        <v>19</v>
      </c>
      <c r="H16" s="147" t="s">
        <v>18</v>
      </c>
      <c r="I16" s="147" t="s">
        <v>19</v>
      </c>
      <c r="J16" s="147" t="s">
        <v>18</v>
      </c>
      <c r="K16" s="147" t="s">
        <v>19</v>
      </c>
      <c r="L16" s="147" t="s">
        <v>18</v>
      </c>
      <c r="M16" s="147" t="s">
        <v>19</v>
      </c>
      <c r="N16" s="147" t="s">
        <v>18</v>
      </c>
      <c r="O16" s="147" t="s">
        <v>19</v>
      </c>
      <c r="P16" s="147" t="s">
        <v>18</v>
      </c>
      <c r="Q16" s="147" t="s">
        <v>19</v>
      </c>
      <c r="R16" s="147" t="s">
        <v>18</v>
      </c>
      <c r="S16" s="147" t="s">
        <v>19</v>
      </c>
      <c r="T16" s="148" t="s">
        <v>18</v>
      </c>
      <c r="U16" s="148" t="s">
        <v>19</v>
      </c>
      <c r="V16" s="148" t="s">
        <v>18</v>
      </c>
      <c r="W16" s="148" t="s">
        <v>19</v>
      </c>
      <c r="X16" s="148" t="s">
        <v>18</v>
      </c>
      <c r="Y16" s="148" t="s">
        <v>19</v>
      </c>
      <c r="Z16" s="148" t="s">
        <v>18</v>
      </c>
      <c r="AA16" s="148" t="s">
        <v>19</v>
      </c>
      <c r="AB16" s="148" t="s">
        <v>18</v>
      </c>
      <c r="AC16" s="148" t="s">
        <v>19</v>
      </c>
      <c r="AD16" s="149" t="s">
        <v>18</v>
      </c>
      <c r="AE16" s="149" t="s">
        <v>19</v>
      </c>
      <c r="AF16" s="149" t="s">
        <v>18</v>
      </c>
      <c r="AG16" s="149" t="s">
        <v>19</v>
      </c>
    </row>
    <row r="17" spans="1:33" ht="15.75" thickBot="1">
      <c r="A17" s="47">
        <f>A10+1</f>
        <v>40344</v>
      </c>
      <c r="B17" s="48">
        <f>VLOOKUP(B$2,[1]Tirsdag!$B$4:$D$39,2,FALSE)</f>
        <v>0.29166666666666669</v>
      </c>
      <c r="C17" s="48">
        <f>VLOOKUP(B$2,[1]Tirsdag!$B$4:$D$39,3,FALSE)</f>
        <v>0</v>
      </c>
      <c r="D17" s="49" t="e">
        <f>VLOOKUP(D$2,[1]Tirsdag!$B$4:$D$39,2,FALSE)</f>
        <v>#N/A</v>
      </c>
      <c r="E17" s="50" t="e">
        <f>VLOOKUP(D$2,[1]Tirsdag!$B$4:$D$39,3,FALSE)</f>
        <v>#N/A</v>
      </c>
      <c r="F17" s="49">
        <f>VLOOKUP(F$2,[1]Tirsdag!$B$4:$D$39,2,FALSE)</f>
        <v>0.13541666666666666</v>
      </c>
      <c r="G17" s="50">
        <f>VLOOKUP(F$2,[1]Tirsdag!$B$4:$D$39,3,FALSE)</f>
        <v>0</v>
      </c>
      <c r="H17" s="153">
        <f>VLOOKUP(H$2,[1]Tirsdag!$B$4:$D$39,2,FALSE)</f>
        <v>5.2083333333333336E-2</v>
      </c>
      <c r="I17" s="53">
        <f>VLOOKUP(H$2,[1]Tirsdag!$B$4:$D$39,3,FALSE)</f>
        <v>0</v>
      </c>
      <c r="J17" s="52" t="e">
        <f>VLOOKUP(J$2,[1]Tirsdag!$B$4:$D$39,2,FALSE)</f>
        <v>#N/A</v>
      </c>
      <c r="K17" s="53" t="e">
        <f>VLOOKUP(J$2,[1]Tirsdag!$B$4:$D$39,3,FALSE)</f>
        <v>#N/A</v>
      </c>
      <c r="L17" s="54">
        <f>VLOOKUP(L$2,[1]Tirsdag!$B$4:$D$39,2,FALSE)</f>
        <v>0</v>
      </c>
      <c r="M17" s="55">
        <f>VLOOKUP(L$2,[1]Tirsdag!$B$4:$D$39,3,FALSE)</f>
        <v>0</v>
      </c>
      <c r="N17" s="54">
        <f>VLOOKUP(N$2,[1]Tirsdag!$B$4:$D$39,2,FALSE)</f>
        <v>0.125</v>
      </c>
      <c r="O17" s="55">
        <f>VLOOKUP(N$2,[1]Tirsdag!$B$4:$D$39,3,FALSE)</f>
        <v>0</v>
      </c>
      <c r="P17" s="54">
        <f>VLOOKUP(P$2,[1]Tirsdag!$B$4:$D$39,2,FALSE)</f>
        <v>0.1875</v>
      </c>
      <c r="Q17" s="55">
        <f>VLOOKUP(P$2,[1]Tirsdag!$B$4:$D$39,3,FALSE)</f>
        <v>0</v>
      </c>
      <c r="R17" s="54">
        <f>VLOOKUP(R$2,[1]Tirsdag!$B$4:$D$39,2,FALSE)</f>
        <v>0.14583333333333334</v>
      </c>
      <c r="S17" s="55">
        <f>VLOOKUP(R$2,[1]Tirsdag!$B$4:$D$39,3,FALSE)</f>
        <v>0</v>
      </c>
      <c r="T17" s="54">
        <f>VLOOKUP(T$2,[1]Tirsdag!$B$4:$D$39,2,FALSE)</f>
        <v>0.19791666666666666</v>
      </c>
      <c r="U17" s="55">
        <f>VLOOKUP(T$2,[1]Tirsdag!$B$4:$D$39,3,FALSE)</f>
        <v>0</v>
      </c>
      <c r="V17" s="56" t="e">
        <f>VLOOKUP(V$2,[1]Tirsdag!$B$4:$D$39,2,FALSE)</f>
        <v>#N/A</v>
      </c>
      <c r="W17" s="57" t="e">
        <f>VLOOKUP(V$2,[1]Tirsdag!$B$4:$D$39,3,FALSE)</f>
        <v>#N/A</v>
      </c>
      <c r="X17" s="58" t="e">
        <f>VLOOKUP(X$2,[1]Tirsdag!$B$4:$D$39,2,FALSE)</f>
        <v>#N/A</v>
      </c>
      <c r="Y17" s="59" t="e">
        <f>VLOOKUP(X$2,[1]Tirsdag!$B$4:$D$39,3,FALSE)</f>
        <v>#N/A</v>
      </c>
      <c r="Z17" s="56">
        <f>VLOOKUP(Z$2,[1]Tirsdag!$B$4:$D$39,2,FALSE)</f>
        <v>5.2083333333333336E-2</v>
      </c>
      <c r="AA17" s="57">
        <f>VLOOKUP(Z$2,[1]Tirsdag!$B$4:$D$39,3,FALSE)</f>
        <v>0</v>
      </c>
      <c r="AB17" s="58">
        <f>VLOOKUP(AB$2,[1]Tirsdag!$B$4:$D$39,2,FALSE)</f>
        <v>0</v>
      </c>
      <c r="AC17" s="57">
        <f>VLOOKUP(AB$2,[1]Tirsdag!$B$4:$D$39,3,FALSE)</f>
        <v>0</v>
      </c>
      <c r="AD17" s="60">
        <f>VLOOKUP(AD$2,[1]Tirsdag!$B$4:$D$39,2,FALSE)</f>
        <v>0.85416666666666663</v>
      </c>
      <c r="AE17" s="61">
        <f>VLOOKUP(AD$2,[1]Tirsdag!$B$4:$D$39,3,FALSE)</f>
        <v>0</v>
      </c>
      <c r="AF17" s="62">
        <f>VLOOKUP(AF$2,[1]Tirsdag!$B$4:$D$39,2,FALSE)</f>
        <v>0</v>
      </c>
      <c r="AG17" s="63">
        <f>VLOOKUP(AF$2,[1]Tirsdag!$B$4:$D$39,3,FALSE)</f>
        <v>0</v>
      </c>
    </row>
    <row r="18" spans="1:33" ht="15.75" thickBot="1">
      <c r="A18" s="70" t="s">
        <v>20</v>
      </c>
      <c r="B18" s="65" t="e">
        <f>IF(B17&gt;0.5,(1-B17)+C17,TEXT(C17-B17,"t:mm"))</f>
        <v>#VALUE!</v>
      </c>
      <c r="C18" s="96"/>
      <c r="D18" s="102" t="e">
        <f>IF(D17&gt;0.5,(1-D17)+E17,TEXT(E17-D17,"t:mm"))</f>
        <v>#N/A</v>
      </c>
      <c r="E18" s="99"/>
      <c r="F18" s="95" t="e">
        <f>IF(F17&gt;0.5,(1-F17)+G17,TEXT(G17-F17,"t:mm"))</f>
        <v>#VALUE!</v>
      </c>
      <c r="G18" s="159"/>
      <c r="H18" s="109" t="e">
        <f>IF(H17&gt;0.5,(1-H17)+I17,TEXT(I17-H17,"t:mm"))</f>
        <v>#VALUE!</v>
      </c>
      <c r="I18" s="110"/>
      <c r="J18" s="109" t="e">
        <f>IF(J17&gt;0.5,(1-J17)+K17,TEXT(K17-J17,"t:mm"))</f>
        <v>#N/A</v>
      </c>
      <c r="K18" s="162"/>
      <c r="L18" s="109" t="str">
        <f>IF(L17&gt;0.5,(1-L17)+M17,TEXT(M17-L17,"t:mm"))</f>
        <v>0:00</v>
      </c>
      <c r="M18" s="110"/>
      <c r="N18" s="109" t="e">
        <f>IF(N17&gt;0.5,(1-N17)+O17,TEXT(O17-N17,"t:mm"))</f>
        <v>#VALUE!</v>
      </c>
      <c r="O18" s="110"/>
      <c r="P18" s="109" t="e">
        <f>IF(P17&gt;0.5,(1-P17)+Q17,TEXT(Q17-P17,"t:mm"))</f>
        <v>#VALUE!</v>
      </c>
      <c r="Q18" s="71"/>
      <c r="R18" s="109" t="e">
        <f>IF(R17&gt;0.5,(1-R17)+S17,TEXT(S17-R17,"t:mm"))</f>
        <v>#VALUE!</v>
      </c>
      <c r="S18" s="72"/>
      <c r="T18" s="73" t="e">
        <f>IF(T17&gt;0.5,(1-T17)+U17,TEXT(U17-T17,"t:mm"))</f>
        <v>#VALUE!</v>
      </c>
      <c r="U18" s="160"/>
      <c r="V18" s="73" t="e">
        <f>IF(V17&gt;0.5,(1-V17)+W17,TEXT(W17-V17,"t:mm"))</f>
        <v>#N/A</v>
      </c>
      <c r="W18" s="160"/>
      <c r="X18" s="106" t="e">
        <f>IF(X17&gt;0.5,(1-X17)+Y17,TEXT(Y17-X17,"t:mm"))</f>
        <v>#N/A</v>
      </c>
      <c r="Y18" s="160"/>
      <c r="Z18" s="73" t="e">
        <f>IF(Z17&gt;0.5,(1-Z17)+AA17,TEXT(AA17-Z17,"t:mm"))</f>
        <v>#VALUE!</v>
      </c>
      <c r="AA18" s="105"/>
      <c r="AB18" s="106" t="str">
        <f>IF(AB17&gt;0.5,(1-AB17)+AC17,TEXT(AC17-AB17,"t:mm"))</f>
        <v>0:00</v>
      </c>
      <c r="AC18" s="107"/>
      <c r="AD18" s="73">
        <f>IF(AD17&gt;0.5,(1-AD17)+AE17,TEXT(AE17-AD17,"t:mm"))</f>
        <v>0.14583333333333337</v>
      </c>
      <c r="AE18" s="160"/>
      <c r="AF18" s="73" t="str">
        <f>IF(AF17&gt;0.5,(1-AF17)+AG17,TEXT(AG17-AF17,"t:mm"))</f>
        <v>0:00</v>
      </c>
      <c r="AG18" s="160"/>
    </row>
    <row r="19" spans="1:33">
      <c r="A19" s="68"/>
      <c r="B19" s="97"/>
      <c r="C19" s="99"/>
      <c r="D19" s="97"/>
      <c r="E19" s="99"/>
      <c r="F19" s="97"/>
      <c r="G19" s="99"/>
      <c r="H19" s="123"/>
      <c r="I19" s="110"/>
      <c r="J19" s="123"/>
      <c r="K19" s="110"/>
      <c r="L19" s="123"/>
      <c r="M19" s="110"/>
      <c r="N19" s="123"/>
      <c r="O19" s="110"/>
      <c r="P19" s="123"/>
      <c r="Q19" s="110"/>
      <c r="R19" s="123"/>
      <c r="S19" s="110"/>
      <c r="T19" s="120"/>
      <c r="U19" s="104"/>
      <c r="V19" s="120"/>
      <c r="W19" s="104"/>
      <c r="X19" s="120"/>
      <c r="Y19" s="104"/>
      <c r="Z19" s="120"/>
      <c r="AA19" s="104"/>
      <c r="AB19" s="120"/>
      <c r="AC19" s="104"/>
      <c r="AD19" s="120"/>
      <c r="AE19" s="104"/>
      <c r="AF19" s="120"/>
      <c r="AG19" s="104"/>
    </row>
    <row r="20" spans="1:33">
      <c r="A20" s="69" t="s">
        <v>1</v>
      </c>
      <c r="B20" s="215" t="str">
        <f>B3</f>
        <v>Hans</v>
      </c>
      <c r="C20" s="212"/>
      <c r="D20" s="216" t="str">
        <f>D3</f>
        <v>Gory</v>
      </c>
      <c r="E20" s="212"/>
      <c r="F20" s="215" t="str">
        <f>F3</f>
        <v>Flemming</v>
      </c>
      <c r="G20" s="212"/>
      <c r="H20" s="240" t="str">
        <f>H3</f>
        <v>Robin</v>
      </c>
      <c r="I20" s="241"/>
      <c r="J20" s="242" t="str">
        <f>J3</f>
        <v xml:space="preserve">Finn </v>
      </c>
      <c r="K20" s="243"/>
      <c r="L20" s="240" t="str">
        <f>L3</f>
        <v>Morten</v>
      </c>
      <c r="M20" s="241"/>
      <c r="N20" s="240" t="str">
        <f>N3</f>
        <v>Preben</v>
      </c>
      <c r="O20" s="241"/>
      <c r="P20" s="240" t="str">
        <f>P3</f>
        <v>Bass</v>
      </c>
      <c r="Q20" s="241"/>
      <c r="R20" s="240" t="str">
        <f>R3</f>
        <v>Philip</v>
      </c>
      <c r="S20" s="241"/>
      <c r="T20" s="277" t="str">
        <f>T3</f>
        <v>Aladin</v>
      </c>
      <c r="U20" s="214"/>
      <c r="V20" s="278" t="str">
        <f>V3</f>
        <v>Saban</v>
      </c>
      <c r="W20" s="214"/>
      <c r="X20" s="278" t="str">
        <f>X3</f>
        <v>Poul</v>
      </c>
      <c r="Y20" s="214"/>
      <c r="Z20" s="279" t="str">
        <f>Z3</f>
        <v>Jesper</v>
      </c>
      <c r="AA20" s="214"/>
      <c r="AB20" s="279" t="str">
        <f>AB3</f>
        <v>Michael Lærlingen</v>
      </c>
      <c r="AC20" s="214"/>
      <c r="AD20" s="277" t="str">
        <f>AD3</f>
        <v xml:space="preserve">Michael </v>
      </c>
      <c r="AE20" s="214"/>
      <c r="AF20" s="277" t="str">
        <f>AF3</f>
        <v>Vagn</v>
      </c>
      <c r="AG20" s="214"/>
    </row>
    <row r="21" spans="1:33" ht="15.75" thickBot="1">
      <c r="A21" s="238" t="s">
        <v>21</v>
      </c>
      <c r="B21" s="100"/>
      <c r="C21" s="101"/>
      <c r="D21" s="100"/>
      <c r="E21" s="101"/>
      <c r="F21" s="100"/>
      <c r="G21" s="101"/>
      <c r="H21" s="124"/>
      <c r="I21" s="125"/>
      <c r="J21" s="124"/>
      <c r="K21" s="125"/>
      <c r="L21" s="124"/>
      <c r="M21" s="125"/>
      <c r="N21" s="124"/>
      <c r="O21" s="125"/>
      <c r="P21" s="124"/>
      <c r="Q21" s="125"/>
      <c r="R21" s="124"/>
      <c r="S21" s="125"/>
      <c r="T21" s="121"/>
      <c r="U21" s="122"/>
      <c r="V21" s="121"/>
      <c r="W21" s="122"/>
      <c r="X21" s="121"/>
      <c r="Y21" s="122"/>
      <c r="Z21" s="121"/>
      <c r="AA21" s="122"/>
      <c r="AB21" s="121"/>
      <c r="AC21" s="122"/>
      <c r="AD21" s="121"/>
      <c r="AE21" s="122"/>
      <c r="AF21" s="121"/>
      <c r="AG21" s="122"/>
    </row>
    <row r="22" spans="1:33" ht="15.75" thickBot="1">
      <c r="A22" s="244"/>
      <c r="B22" s="135"/>
      <c r="C22" s="156"/>
      <c r="D22" s="129">
        <v>2231</v>
      </c>
      <c r="E22" s="112" t="s">
        <v>45</v>
      </c>
      <c r="F22" s="130">
        <v>2261</v>
      </c>
      <c r="G22" s="112">
        <v>2262</v>
      </c>
      <c r="H22" s="131">
        <v>2271</v>
      </c>
      <c r="I22" s="132">
        <v>2272</v>
      </c>
      <c r="J22" s="133">
        <v>2201</v>
      </c>
      <c r="K22" s="134">
        <v>2202</v>
      </c>
      <c r="L22" s="131">
        <v>2241</v>
      </c>
      <c r="M22" s="132" t="s">
        <v>26</v>
      </c>
      <c r="N22" s="131">
        <v>2131</v>
      </c>
      <c r="O22" s="132">
        <v>2132</v>
      </c>
      <c r="P22" s="131">
        <v>2051</v>
      </c>
      <c r="Q22" s="132">
        <v>2052</v>
      </c>
      <c r="R22" s="131">
        <v>2061</v>
      </c>
      <c r="S22" s="132">
        <v>2062</v>
      </c>
      <c r="T22" s="121">
        <v>2101</v>
      </c>
      <c r="U22" s="42">
        <v>2102</v>
      </c>
      <c r="V22" s="39">
        <v>2081</v>
      </c>
      <c r="W22" s="40">
        <v>2082</v>
      </c>
      <c r="X22" s="155" t="s">
        <v>31</v>
      </c>
      <c r="Y22" s="156">
        <v>0</v>
      </c>
      <c r="Z22" s="116">
        <v>2491</v>
      </c>
      <c r="AA22" s="136">
        <v>0</v>
      </c>
      <c r="AB22" s="118">
        <v>2431</v>
      </c>
      <c r="AC22" s="137">
        <v>2432</v>
      </c>
      <c r="AD22" s="41"/>
      <c r="AE22" s="42">
        <v>0</v>
      </c>
      <c r="AF22" s="41">
        <v>2591</v>
      </c>
      <c r="AG22" s="42">
        <v>2592</v>
      </c>
    </row>
    <row r="23" spans="1:33" s="85" customFormat="1" ht="15.75" thickBot="1">
      <c r="A23" s="88" t="s">
        <v>27</v>
      </c>
      <c r="B23" s="150" t="s">
        <v>18</v>
      </c>
      <c r="C23" s="150" t="s">
        <v>19</v>
      </c>
      <c r="D23" s="150" t="s">
        <v>18</v>
      </c>
      <c r="E23" s="150" t="s">
        <v>19</v>
      </c>
      <c r="F23" s="150" t="s">
        <v>18</v>
      </c>
      <c r="G23" s="150" t="s">
        <v>19</v>
      </c>
      <c r="H23" s="152" t="s">
        <v>18</v>
      </c>
      <c r="I23" s="151" t="s">
        <v>19</v>
      </c>
      <c r="J23" s="151" t="s">
        <v>18</v>
      </c>
      <c r="K23" s="151" t="s">
        <v>19</v>
      </c>
      <c r="L23" s="151" t="s">
        <v>18</v>
      </c>
      <c r="M23" s="151" t="s">
        <v>19</v>
      </c>
      <c r="N23" s="151" t="s">
        <v>18</v>
      </c>
      <c r="O23" s="151" t="s">
        <v>19</v>
      </c>
      <c r="P23" s="151" t="s">
        <v>18</v>
      </c>
      <c r="Q23" s="151" t="s">
        <v>19</v>
      </c>
      <c r="R23" s="151" t="s">
        <v>18</v>
      </c>
      <c r="S23" s="151" t="s">
        <v>19</v>
      </c>
      <c r="T23" s="151" t="s">
        <v>18</v>
      </c>
      <c r="U23" s="151" t="s">
        <v>19</v>
      </c>
      <c r="V23" s="151" t="s">
        <v>18</v>
      </c>
      <c r="W23" s="151" t="s">
        <v>19</v>
      </c>
      <c r="X23" s="151" t="s">
        <v>18</v>
      </c>
      <c r="Y23" s="151" t="s">
        <v>19</v>
      </c>
      <c r="Z23" s="151" t="s">
        <v>18</v>
      </c>
      <c r="AA23" s="151" t="s">
        <v>19</v>
      </c>
      <c r="AB23" s="151" t="s">
        <v>18</v>
      </c>
      <c r="AC23" s="151" t="s">
        <v>19</v>
      </c>
      <c r="AD23" s="151" t="s">
        <v>18</v>
      </c>
      <c r="AE23" s="151" t="s">
        <v>19</v>
      </c>
      <c r="AF23" s="151" t="s">
        <v>18</v>
      </c>
      <c r="AG23" s="151" t="s">
        <v>19</v>
      </c>
    </row>
    <row r="24" spans="1:33" ht="15.75" thickBot="1">
      <c r="A24" s="47">
        <f>A17+1</f>
        <v>40345</v>
      </c>
      <c r="B24" s="48">
        <f>VLOOKUP(B$2,[1]Onsdag!$B$4:$D$39,2,FALSE)</f>
        <v>0.125</v>
      </c>
      <c r="C24" s="48">
        <f>VLOOKUP(B$2,[1]Onsdag!$B$4:$D$39,3,FALSE)</f>
        <v>0</v>
      </c>
      <c r="D24" s="49" t="e">
        <f>VLOOKUP(D$2,[1]Onsdag!$B$4:$D$39,2,FALSE)</f>
        <v>#N/A</v>
      </c>
      <c r="E24" s="50" t="e">
        <f>VLOOKUP(D$2,[1]Onsdag!$B$4:$D$39,3,FALSE)</f>
        <v>#N/A</v>
      </c>
      <c r="F24" s="49">
        <f>VLOOKUP(F$2,[1]Onsdag!$B$4:$D$39,2,FALSE)</f>
        <v>2.0833333333333332E-2</v>
      </c>
      <c r="G24" s="50">
        <f>VLOOKUP(F$2,[1]Onsdag!$B$4:$D$39,3,FALSE)</f>
        <v>0</v>
      </c>
      <c r="H24" s="153">
        <f>VLOOKUP(H$2,[1]Onsdag!$B$4:$D$39,2,FALSE)</f>
        <v>2.0833333333333332E-2</v>
      </c>
      <c r="I24" s="53">
        <f>VLOOKUP(H$2,[1]Onsdag!$B$4:$D$39,3,FALSE)</f>
        <v>0</v>
      </c>
      <c r="J24" s="52" t="e">
        <f>VLOOKUP(J$2,[1]Onsdag!$B$4:$D$39,2,FALSE)</f>
        <v>#N/A</v>
      </c>
      <c r="K24" s="53" t="e">
        <f>VLOOKUP(J$2,[1]Onsdag!$B$4:$D$39,3,FALSE)</f>
        <v>#N/A</v>
      </c>
      <c r="L24" s="54">
        <f>VLOOKUP(L$2,[1]Onsdag!$B$4:$D$39,2,FALSE)</f>
        <v>6.25E-2</v>
      </c>
      <c r="M24" s="55">
        <f>VLOOKUP(L$2,[1]Onsdag!$B$4:$D$39,3,FALSE)</f>
        <v>0</v>
      </c>
      <c r="N24" s="54">
        <f>VLOOKUP(N$2,[1]Onsdag!$B$4:$D$39,2,FALSE)</f>
        <v>0.25</v>
      </c>
      <c r="O24" s="55">
        <f>VLOOKUP(N$2,[1]Onsdag!$B$4:$D$39,3,FALSE)</f>
        <v>0</v>
      </c>
      <c r="P24" s="54">
        <f>VLOOKUP(P$2,[1]Onsdag!$B$4:$D$39,2,FALSE)</f>
        <v>0.16666666666666666</v>
      </c>
      <c r="Q24" s="55">
        <f>VLOOKUP(P$2,[1]Onsdag!$B$4:$D$39,3,FALSE)</f>
        <v>0</v>
      </c>
      <c r="R24" s="54">
        <f>VLOOKUP(R$2,[1]Onsdag!$B$4:$D$39,2,FALSE)</f>
        <v>0.14583333333333334</v>
      </c>
      <c r="S24" s="55">
        <f>VLOOKUP(R$2,[1]Onsdag!$B$4:$D$39,3,FALSE)</f>
        <v>0</v>
      </c>
      <c r="T24" s="54">
        <f>VLOOKUP(T$2,[1]Onsdag!$B$4:$D$39,2,FALSE)</f>
        <v>0.25</v>
      </c>
      <c r="U24" s="55">
        <f>VLOOKUP(T$2,[1]Onsdag!$B$4:$D$39,3,FALSE)</f>
        <v>0</v>
      </c>
      <c r="V24" s="56">
        <f>VLOOKUP(V$2,[1]Onsdag!$B$4:$D$39,2,FALSE)</f>
        <v>0.23958333333333334</v>
      </c>
      <c r="W24" s="57">
        <f>VLOOKUP(V$2,[1]Onsdag!$B$4:$D$39,3,FALSE)</f>
        <v>0</v>
      </c>
      <c r="X24" s="58">
        <f>VLOOKUP(X$2,[1]Onsdag!$B$4:$D$39,2,FALSE)</f>
        <v>0.29166666666666669</v>
      </c>
      <c r="Y24" s="59">
        <f>VLOOKUP(X$2,[1]Onsdag!$B$4:$D$39,3,FALSE)</f>
        <v>0</v>
      </c>
      <c r="Z24" s="56">
        <f>VLOOKUP(Z$2,[1]Onsdag!$B$4:$D$39,2,FALSE)</f>
        <v>0.13541666666666666</v>
      </c>
      <c r="AA24" s="57">
        <f>VLOOKUP(Z$2,[1]Onsdag!$B$4:$D$39,3,FALSE)</f>
        <v>0</v>
      </c>
      <c r="AB24" s="58">
        <f>VLOOKUP(AB$2,[1]Onsdag!$B$4:$D$39,2,FALSE)</f>
        <v>0</v>
      </c>
      <c r="AC24" s="57">
        <f>VLOOKUP(AB$2,[1]Onsdag!$B$4:$D$39,3,FALSE)</f>
        <v>0</v>
      </c>
      <c r="AD24" s="60">
        <f>VLOOKUP(AD$2,[1]Onsdag!$B$4:$D$39,2,FALSE)</f>
        <v>0.875</v>
      </c>
      <c r="AE24" s="61">
        <f>VLOOKUP(AD$2,[1]Onsdag!$B$4:$D$39,3,FALSE)</f>
        <v>0</v>
      </c>
      <c r="AF24" s="62">
        <f>VLOOKUP(AF$2,[1]Onsdag!$B$4:$D$39,2,FALSE)</f>
        <v>0.125</v>
      </c>
      <c r="AG24" s="63">
        <f>VLOOKUP(AF$2,[1]Onsdag!$B$4:$D$39,3,FALSE)</f>
        <v>0</v>
      </c>
    </row>
    <row r="25" spans="1:33" ht="15.75" thickBot="1">
      <c r="A25" s="69" t="s">
        <v>20</v>
      </c>
      <c r="B25" s="65" t="e">
        <f>IF(B24&gt;0.5,(1-B24)+C24,TEXT(C24-B24,"t:mm"))</f>
        <v>#VALUE!</v>
      </c>
      <c r="C25" s="163"/>
      <c r="D25" s="65" t="e">
        <f>IF(D24&gt;0.5,(1-D24)+E24,TEXT(E24-D24,"t:mm"))</f>
        <v>#N/A</v>
      </c>
      <c r="E25" s="164"/>
      <c r="F25" s="95" t="e">
        <f>IF(F24&gt;0.5,(1-F24)+G24,TEXT(G24-F24,"t:mm"))</f>
        <v>#VALUE!</v>
      </c>
      <c r="G25" s="164"/>
      <c r="H25" s="51" t="e">
        <f>IF(H24&gt;0.5,(1-H24)+I24,TEXT(I24-H24,"t:mm"))</f>
        <v>#VALUE!</v>
      </c>
      <c r="I25" s="165"/>
      <c r="J25" s="73" t="e">
        <f>IF(J24&gt;0.5,(1-J24)+K24,TEXT(K24-J24,"t:mm"))</f>
        <v>#N/A</v>
      </c>
      <c r="K25" s="75"/>
      <c r="L25" s="51" t="e">
        <f>IF(L24&gt;0.5,(1-L24)+M24,TEXT(M24-L24,"t:mm"))</f>
        <v>#VALUE!</v>
      </c>
      <c r="M25" s="165"/>
      <c r="N25" s="73" t="e">
        <f>IF(N24&gt;0.5,(1-N24)+O24,TEXT(O24-N24,"t:mm"))</f>
        <v>#VALUE!</v>
      </c>
      <c r="O25" s="165"/>
      <c r="P25" s="73" t="e">
        <f>IF(P24&gt;0.5,(1-P24)+Q24,TEXT(Q24-P24,"t:mm"))</f>
        <v>#VALUE!</v>
      </c>
      <c r="Q25" s="165"/>
      <c r="R25" s="51" t="e">
        <f>IF(R24&gt;0.5,(1-R24)+S24,TEXT(S24-R24,"t:mm"))</f>
        <v>#VALUE!</v>
      </c>
      <c r="S25" s="67"/>
      <c r="T25" s="73" t="e">
        <f>IF(T24&gt;0.5,(1-T24)+U24,TEXT(U24-T24,"t:mm"))</f>
        <v>#VALUE!</v>
      </c>
      <c r="U25" s="165"/>
      <c r="V25" s="51" t="e">
        <f>IF(V24&gt;0.5,(1-V24)+W24,TEXT(W24-V24,"t:mm"))</f>
        <v>#VALUE!</v>
      </c>
      <c r="W25" s="74"/>
      <c r="X25" s="51" t="e">
        <f>IF(X24&gt;0.5,(1-X24)+Y24,TEXT(Y24-X24,"t:mm"))</f>
        <v>#VALUE!</v>
      </c>
      <c r="Y25" s="166"/>
      <c r="Z25" s="73" t="e">
        <f>IF(Z24&gt;0.5,(1-Z24)+AA24,TEXT(AA24-Z24,"t:mm"))</f>
        <v>#VALUE!</v>
      </c>
      <c r="AA25" s="74"/>
      <c r="AB25" s="51" t="str">
        <f>IF(AB24&gt;0.5,(1-AB24)+AC24,TEXT(AC24-AB24,"t:mm"))</f>
        <v>0:00</v>
      </c>
      <c r="AC25" s="74"/>
      <c r="AD25" s="73">
        <f>IF(AD24&gt;0.5,(1-AD24)+AE24,TEXT(AE24-AD24,"t:mm"))</f>
        <v>0.125</v>
      </c>
      <c r="AE25" s="74"/>
      <c r="AF25" s="51" t="e">
        <f>IF(AF24&gt;0.5,(1-AF24)+AG24,TEXT(AG24-AF24,"t:mm"))</f>
        <v>#VALUE!</v>
      </c>
      <c r="AG25" s="74"/>
    </row>
    <row r="26" spans="1:33">
      <c r="A26" s="68"/>
      <c r="B26" s="173"/>
      <c r="C26" s="99"/>
      <c r="D26" s="27"/>
      <c r="E26" s="99"/>
      <c r="F26" s="97"/>
      <c r="G26" s="99"/>
      <c r="H26" s="8"/>
      <c r="I26" s="104"/>
      <c r="J26" s="120"/>
      <c r="K26" s="104"/>
      <c r="L26" s="8"/>
      <c r="M26" s="104"/>
      <c r="N26" s="120"/>
      <c r="O26" s="104"/>
      <c r="P26" s="120"/>
      <c r="Q26" s="104"/>
      <c r="R26" s="8"/>
      <c r="S26" s="104"/>
      <c r="T26" s="120"/>
      <c r="U26" s="104"/>
      <c r="V26" s="8"/>
      <c r="W26" s="104"/>
      <c r="X26" s="8"/>
      <c r="Y26" s="104"/>
      <c r="Z26" s="120"/>
      <c r="AA26" s="104"/>
      <c r="AB26" s="8"/>
      <c r="AC26" s="104"/>
      <c r="AD26" s="120"/>
      <c r="AE26" s="104"/>
      <c r="AF26" s="8"/>
      <c r="AG26" s="104"/>
    </row>
    <row r="27" spans="1:33">
      <c r="A27" s="175" t="s">
        <v>1</v>
      </c>
      <c r="B27" s="211" t="str">
        <f>B3</f>
        <v>Hans</v>
      </c>
      <c r="C27" s="212"/>
      <c r="D27" s="211" t="str">
        <f>D3</f>
        <v>Gory</v>
      </c>
      <c r="E27" s="212"/>
      <c r="F27" s="211" t="str">
        <f>F3</f>
        <v>Flemming</v>
      </c>
      <c r="G27" s="212"/>
      <c r="H27" s="213" t="str">
        <f>H3</f>
        <v>Robin</v>
      </c>
      <c r="I27" s="214"/>
      <c r="J27" s="213" t="str">
        <f>J3</f>
        <v xml:space="preserve">Finn </v>
      </c>
      <c r="K27" s="214"/>
      <c r="L27" s="213" t="str">
        <f>L3</f>
        <v>Morten</v>
      </c>
      <c r="M27" s="214"/>
      <c r="N27" s="213" t="str">
        <f>N3</f>
        <v>Preben</v>
      </c>
      <c r="O27" s="214"/>
      <c r="P27" s="213" t="str">
        <f>P3</f>
        <v>Bass</v>
      </c>
      <c r="Q27" s="214"/>
      <c r="R27" s="213" t="str">
        <f>R3</f>
        <v>Philip</v>
      </c>
      <c r="S27" s="214"/>
      <c r="T27" s="213" t="str">
        <f>T3</f>
        <v>Aladin</v>
      </c>
      <c r="U27" s="214"/>
      <c r="V27" s="213" t="str">
        <f>V3</f>
        <v>Saban</v>
      </c>
      <c r="W27" s="214"/>
      <c r="X27" s="213" t="str">
        <f>X3</f>
        <v>Poul</v>
      </c>
      <c r="Y27" s="214"/>
      <c r="Z27" s="213" t="str">
        <f>Z3</f>
        <v>Jesper</v>
      </c>
      <c r="AA27" s="214"/>
      <c r="AB27" s="213" t="str">
        <f>AB3</f>
        <v>Michael Lærlingen</v>
      </c>
      <c r="AC27" s="214"/>
      <c r="AD27" s="213" t="str">
        <f>AD3</f>
        <v xml:space="preserve">Michael </v>
      </c>
      <c r="AE27" s="214"/>
      <c r="AF27" s="213" t="str">
        <f>AF3</f>
        <v>Vagn</v>
      </c>
      <c r="AG27" s="214"/>
    </row>
    <row r="28" spans="1:33" ht="15.75" thickBot="1">
      <c r="A28" s="238" t="s">
        <v>21</v>
      </c>
      <c r="B28" s="100"/>
      <c r="C28" s="101"/>
      <c r="D28" s="100"/>
      <c r="E28" s="101"/>
      <c r="F28" s="100"/>
      <c r="G28" s="101"/>
      <c r="H28" s="121"/>
      <c r="I28" s="122"/>
      <c r="J28" s="121"/>
      <c r="K28" s="122"/>
      <c r="L28" s="121"/>
      <c r="M28" s="122"/>
      <c r="N28" s="121"/>
      <c r="O28" s="122"/>
      <c r="P28" s="121"/>
      <c r="Q28" s="122"/>
      <c r="R28" s="121"/>
      <c r="S28" s="122"/>
      <c r="T28" s="121"/>
      <c r="U28" s="122"/>
      <c r="V28" s="121"/>
      <c r="W28" s="122"/>
      <c r="X28" s="121"/>
      <c r="Y28" s="122"/>
      <c r="Z28" s="121"/>
      <c r="AA28" s="122"/>
      <c r="AB28" s="1"/>
      <c r="AC28" s="104"/>
      <c r="AD28" s="121"/>
      <c r="AE28" s="122"/>
      <c r="AF28" s="121"/>
      <c r="AG28" s="122"/>
    </row>
    <row r="29" spans="1:33" ht="15.75" thickBot="1">
      <c r="A29" s="244"/>
      <c r="B29" s="111"/>
      <c r="C29" s="112"/>
      <c r="D29" s="129">
        <v>3271</v>
      </c>
      <c r="E29" s="112">
        <v>3272</v>
      </c>
      <c r="F29" s="100">
        <v>3201</v>
      </c>
      <c r="G29" s="112">
        <v>3202</v>
      </c>
      <c r="H29" s="116">
        <v>3241</v>
      </c>
      <c r="I29" s="119">
        <v>3242</v>
      </c>
      <c r="J29" s="116">
        <v>3141</v>
      </c>
      <c r="K29" s="167">
        <v>3142</v>
      </c>
      <c r="L29" s="41">
        <v>3261</v>
      </c>
      <c r="M29" s="42">
        <v>3262</v>
      </c>
      <c r="N29" s="116">
        <v>3121</v>
      </c>
      <c r="O29" s="42">
        <v>3122</v>
      </c>
      <c r="P29" s="116">
        <v>3051</v>
      </c>
      <c r="Q29" s="42">
        <v>3052</v>
      </c>
      <c r="R29" s="116">
        <v>3071</v>
      </c>
      <c r="S29" s="42" t="s">
        <v>28</v>
      </c>
      <c r="T29" s="121">
        <v>3061</v>
      </c>
      <c r="U29" s="42" t="s">
        <v>58</v>
      </c>
      <c r="V29" s="116">
        <v>3111</v>
      </c>
      <c r="W29" s="168">
        <v>3112</v>
      </c>
      <c r="X29" s="118">
        <v>3611</v>
      </c>
      <c r="Y29" s="167">
        <v>3612</v>
      </c>
      <c r="Z29" s="116">
        <v>3441</v>
      </c>
      <c r="AA29" s="117">
        <v>0</v>
      </c>
      <c r="AB29" s="177">
        <v>3321</v>
      </c>
      <c r="AC29" s="178">
        <v>3322</v>
      </c>
      <c r="AD29" s="41">
        <v>3401</v>
      </c>
      <c r="AE29" s="42">
        <v>0</v>
      </c>
      <c r="AF29" s="116">
        <v>3511</v>
      </c>
      <c r="AG29" s="119">
        <v>0</v>
      </c>
    </row>
    <row r="30" spans="1:33" s="90" customFormat="1" ht="15.75" thickBot="1">
      <c r="A30" s="89" t="s">
        <v>29</v>
      </c>
      <c r="B30" s="185" t="s">
        <v>18</v>
      </c>
      <c r="C30" s="185" t="s">
        <v>19</v>
      </c>
      <c r="D30" s="185" t="s">
        <v>18</v>
      </c>
      <c r="E30" s="185" t="s">
        <v>19</v>
      </c>
      <c r="F30" s="185" t="s">
        <v>18</v>
      </c>
      <c r="G30" s="185" t="s">
        <v>19</v>
      </c>
      <c r="H30" s="186" t="s">
        <v>18</v>
      </c>
      <c r="I30" s="186" t="s">
        <v>19</v>
      </c>
      <c r="J30" s="186" t="s">
        <v>18</v>
      </c>
      <c r="K30" s="186" t="s">
        <v>19</v>
      </c>
      <c r="L30" s="186" t="s">
        <v>18</v>
      </c>
      <c r="M30" s="186" t="s">
        <v>19</v>
      </c>
      <c r="N30" s="186" t="s">
        <v>18</v>
      </c>
      <c r="O30" s="186" t="s">
        <v>19</v>
      </c>
      <c r="P30" s="186" t="s">
        <v>18</v>
      </c>
      <c r="Q30" s="186" t="s">
        <v>19</v>
      </c>
      <c r="R30" s="186" t="s">
        <v>18</v>
      </c>
      <c r="S30" s="186" t="s">
        <v>19</v>
      </c>
      <c r="T30" s="186" t="s">
        <v>18</v>
      </c>
      <c r="U30" s="186" t="s">
        <v>19</v>
      </c>
      <c r="V30" s="186" t="s">
        <v>18</v>
      </c>
      <c r="W30" s="186" t="s">
        <v>19</v>
      </c>
      <c r="X30" s="186" t="s">
        <v>18</v>
      </c>
      <c r="Y30" s="186" t="s">
        <v>19</v>
      </c>
      <c r="Z30" s="186" t="s">
        <v>18</v>
      </c>
      <c r="AA30" s="186" t="s">
        <v>19</v>
      </c>
      <c r="AB30" s="186" t="s">
        <v>18</v>
      </c>
      <c r="AC30" s="186" t="s">
        <v>19</v>
      </c>
      <c r="AD30" s="186" t="s">
        <v>18</v>
      </c>
      <c r="AE30" s="186" t="s">
        <v>19</v>
      </c>
      <c r="AF30" s="186" t="s">
        <v>18</v>
      </c>
      <c r="AG30" s="186" t="s">
        <v>19</v>
      </c>
    </row>
    <row r="31" spans="1:33" ht="15.75" thickBot="1">
      <c r="A31" s="47">
        <f>A24+1</f>
        <v>40346</v>
      </c>
      <c r="B31" s="48">
        <f>VLOOKUP(B$2,[1]Torsdag!$B$4:$D$39,2,FALSE)</f>
        <v>0</v>
      </c>
      <c r="C31" s="48">
        <f>VLOOKUP(B$2,[1]Torsdag!$B$4:$D$39,3,FALSE)</f>
        <v>0</v>
      </c>
      <c r="D31" s="49" t="e">
        <f>VLOOKUP(D$2,[1]Torsdag!$B$4:$D$39,2,FALSE)</f>
        <v>#N/A</v>
      </c>
      <c r="E31" s="50" t="e">
        <f>VLOOKUP(D$2,[1]Torsdag!$B$4:$D$39,3,FALSE)</f>
        <v>#N/A</v>
      </c>
      <c r="F31" s="49">
        <f>VLOOKUP(F$2,[1]Torsdag!$B$4:$D$39,2,FALSE)</f>
        <v>8.3333333333333329E-2</v>
      </c>
      <c r="G31" s="50">
        <f>VLOOKUP(F$2,[1]Torsdag!$B$4:$D$39,3,FALSE)</f>
        <v>0</v>
      </c>
      <c r="H31" s="153">
        <f>VLOOKUP(H$2,[1]Torsdag!$B$4:$D$39,2,FALSE)</f>
        <v>0.11458333333333333</v>
      </c>
      <c r="I31" s="53">
        <f>VLOOKUP(H$2,[1]Torsdag!$B$4:$D$39,3,FALSE)</f>
        <v>0</v>
      </c>
      <c r="J31" s="52" t="e">
        <f>VLOOKUP(J$2,[1]Torsdag!$B$4:$D$39,2,FALSE)</f>
        <v>#N/A</v>
      </c>
      <c r="K31" s="53" t="e">
        <f>VLOOKUP(J$2,[1]Torsdag!$B$4:$D$39,3,FALSE)</f>
        <v>#N/A</v>
      </c>
      <c r="L31" s="54">
        <f>VLOOKUP(L$2,[1]Torsdag!$B$4:$D$39,2,FALSE)</f>
        <v>0.11458333333333333</v>
      </c>
      <c r="M31" s="55">
        <f>VLOOKUP(L$2,[1]Torsdag!$B$4:$D$39,3,FALSE)</f>
        <v>0</v>
      </c>
      <c r="N31" s="54">
        <f>VLOOKUP(N$2,[1]Torsdag!$B$4:$D$39,2,FALSE)</f>
        <v>0.16666666666666666</v>
      </c>
      <c r="O31" s="55">
        <f>VLOOKUP(N$2,[1]Torsdag!$B$4:$D$39,3,FALSE)</f>
        <v>0</v>
      </c>
      <c r="P31" s="54">
        <f>VLOOKUP(P$2,[1]Torsdag!$B$4:$D$39,2,FALSE)</f>
        <v>0.23958333333333334</v>
      </c>
      <c r="Q31" s="55">
        <f>VLOOKUP(P$2,[1]Torsdag!$B$4:$D$39,3,FALSE)</f>
        <v>0</v>
      </c>
      <c r="R31" s="54">
        <f>VLOOKUP(R$2,[1]Torsdag!$B$4:$D$39,2,FALSE)</f>
        <v>0.21875</v>
      </c>
      <c r="S31" s="55">
        <f>VLOOKUP(R$2,[1]Torsdag!$B$4:$D$39,3,FALSE)</f>
        <v>0</v>
      </c>
      <c r="T31" s="54">
        <f>VLOOKUP(T$2,[1]Torsdag!$B$4:$D$39,2,FALSE)</f>
        <v>0.13541666666666666</v>
      </c>
      <c r="U31" s="55">
        <f>VLOOKUP(T$2,[1]Torsdag!$B$4:$D$39,3,FALSE)</f>
        <v>0</v>
      </c>
      <c r="V31" s="56" t="e">
        <f>VLOOKUP(V$2,[1]Torsdag!$B$4:$D$39,2,FALSE)</f>
        <v>#N/A</v>
      </c>
      <c r="W31" s="57" t="e">
        <f>VLOOKUP(V$2,[1]Torsdag!$B$4:$D$39,3,FALSE)</f>
        <v>#N/A</v>
      </c>
      <c r="X31" s="58">
        <f>VLOOKUP(X$2,[1]Torsdag!$B$4:$D$39,2,FALSE)</f>
        <v>0.20833333333333334</v>
      </c>
      <c r="Y31" s="59">
        <f>VLOOKUP(X$2,[1]Torsdag!$B$4:$D$39,3,FALSE)</f>
        <v>0</v>
      </c>
      <c r="Z31" s="56">
        <f>VLOOKUP(Z$2,[1]Torsdag!$B$4:$D$39,2,FALSE)</f>
        <v>4.1666666666666664E-2</v>
      </c>
      <c r="AA31" s="57">
        <f>VLOOKUP(Z$2,[1]Torsdag!$B$4:$D$39,3,FALSE)</f>
        <v>0</v>
      </c>
      <c r="AB31" s="58">
        <f>VLOOKUP(AB$2,[1]Torsdag!$B$4:$D$39,2,FALSE)</f>
        <v>2.0833333333333332E-2</v>
      </c>
      <c r="AC31" s="57">
        <f>VLOOKUP(AB$2,[1]Torsdag!$B$4:$D$39,3,FALSE)</f>
        <v>0</v>
      </c>
      <c r="AD31" s="60">
        <f>VLOOKUP(AD$2,[1]Torsdag!$B$4:$D$39,2,FALSE)</f>
        <v>0.875</v>
      </c>
      <c r="AE31" s="61">
        <f>VLOOKUP(AD$2,[1]Torsdag!$B$4:$D$39,3,FALSE)</f>
        <v>0</v>
      </c>
      <c r="AF31" s="62">
        <f>VLOOKUP(AF$2,[1]Torsdag!$B$4:$D$39,2,FALSE)</f>
        <v>0</v>
      </c>
      <c r="AG31" s="63">
        <f>VLOOKUP(AF$2,[1]Torsdag!$B$4:$D$39,3,FALSE)</f>
        <v>0</v>
      </c>
    </row>
    <row r="32" spans="1:33" ht="15.75" thickBot="1">
      <c r="A32" s="69" t="s">
        <v>20</v>
      </c>
      <c r="B32" s="65" t="str">
        <f>IF(B31&gt;0.5,(1-B31)+C31,TEXT(C31-B31,"t:mm"))</f>
        <v>0:00</v>
      </c>
      <c r="C32" s="96"/>
      <c r="D32" s="65" t="e">
        <f>IF(D31&gt;0.5,(1-D31)+E31,TEXT(E31-D31,"t:mm"))</f>
        <v>#N/A</v>
      </c>
      <c r="E32" s="99"/>
      <c r="F32" s="95" t="e">
        <f>IF(F31&gt;0.5,(1-F31)+G31,TEXT(G31-F31,"t:mm"))</f>
        <v>#VALUE!</v>
      </c>
      <c r="G32" s="99"/>
      <c r="H32" s="73" t="e">
        <f>IF(H31&gt;0.5,(1-H31)+I31,TEXT(I31-H31,"t:mm"))</f>
        <v>#VALUE!</v>
      </c>
      <c r="I32" s="104"/>
      <c r="J32" s="51" t="e">
        <f>IF(J31&gt;0.5,(1-J31)+K31,TEXT(K31-J31,"t:mm"))</f>
        <v>#N/A</v>
      </c>
      <c r="K32" s="104"/>
      <c r="L32" s="51" t="e">
        <f>IF(L31&gt;0.5,(1-L31)+M31,TEXT(M31-L31,"t:mm"))</f>
        <v>#VALUE!</v>
      </c>
      <c r="M32" s="104"/>
      <c r="N32" s="51" t="e">
        <f>IF(N31&gt;0.5,(1-N31)+O31,TEXT(O31-N31,"t:mm"))</f>
        <v>#VALUE!</v>
      </c>
      <c r="O32" s="104"/>
      <c r="P32" s="51" t="e">
        <f>IF(P31&gt;0.5,(1-P31)+Q31,TEXT(Q31-P31,"t:mm"))</f>
        <v>#VALUE!</v>
      </c>
      <c r="Q32" s="66"/>
      <c r="R32" s="73" t="e">
        <f>IF(R31&gt;0.5,(1-R31)+S31,TEXT(S31-R31,"t:mm"))</f>
        <v>#VALUE!</v>
      </c>
      <c r="S32" s="67"/>
      <c r="T32" s="73" t="e">
        <f>IF(T31&gt;0.5,(1-T31)+U31,TEXT(U31-T31,"t:mm"))</f>
        <v>#VALUE!</v>
      </c>
      <c r="U32" s="104"/>
      <c r="V32" s="73" t="e">
        <f>IF(V31&gt;0.5,(1-V31)+W31,TEXT(W31-V31,"t:mm"))</f>
        <v>#N/A</v>
      </c>
      <c r="W32" s="105"/>
      <c r="X32" s="51" t="e">
        <f>IF(X31&gt;0.5,(1-X31)+Y31,TEXT(Y31-X31,"t:mm"))</f>
        <v>#VALUE!</v>
      </c>
      <c r="Y32" s="107"/>
      <c r="Z32" s="51" t="e">
        <f>IF(Z31&gt;0.5,(1-Z31)+AA31,TEXT(AA31-Z31,"t:mm"))</f>
        <v>#VALUE!</v>
      </c>
      <c r="AA32" s="105"/>
      <c r="AB32" s="106" t="e">
        <f>IF(AB31&gt;0.5,(1-AB31)+AC31,TEXT(AC31-AB31,"t:mm"))</f>
        <v>#VALUE!</v>
      </c>
      <c r="AC32" s="169"/>
      <c r="AD32" s="73">
        <f>IF(AD31&gt;0.5,(1-AD31)+AE31,TEXT(AE31-AD31,"t:mm"))</f>
        <v>0.125</v>
      </c>
      <c r="AE32" s="105"/>
      <c r="AF32" s="51" t="str">
        <f>IF(AF31&gt;0.5,(1-AF31)+AG31,TEXT(AG31-AF31,"t:mm"))</f>
        <v>0:00</v>
      </c>
      <c r="AG32" s="105"/>
    </row>
    <row r="33" spans="1:33">
      <c r="A33" s="68"/>
      <c r="B33" s="173"/>
      <c r="C33" s="99"/>
      <c r="D33" s="27"/>
      <c r="E33" s="99"/>
      <c r="F33" s="180"/>
      <c r="G33" s="99"/>
      <c r="H33" s="179"/>
      <c r="I33" s="104"/>
      <c r="J33" s="8"/>
      <c r="K33" s="104"/>
      <c r="L33" s="8"/>
      <c r="M33" s="104"/>
      <c r="N33" s="8"/>
      <c r="O33" s="104"/>
      <c r="P33" s="8"/>
      <c r="Q33" s="104"/>
      <c r="R33" s="179"/>
      <c r="S33" s="104"/>
      <c r="T33" s="179"/>
      <c r="U33" s="104"/>
      <c r="V33" s="179"/>
      <c r="W33" s="104"/>
      <c r="X33" s="8"/>
      <c r="Y33" s="104"/>
      <c r="Z33" s="8"/>
      <c r="AA33" s="104"/>
      <c r="AB33" s="179"/>
      <c r="AC33" s="104"/>
      <c r="AD33" s="179"/>
      <c r="AE33" s="104"/>
      <c r="AF33" s="8"/>
      <c r="AG33" s="104"/>
    </row>
    <row r="34" spans="1:33">
      <c r="A34" s="175" t="s">
        <v>1</v>
      </c>
      <c r="B34" s="211" t="str">
        <f>B3</f>
        <v>Hans</v>
      </c>
      <c r="C34" s="212"/>
      <c r="D34" s="211" t="str">
        <f>D3</f>
        <v>Gory</v>
      </c>
      <c r="E34" s="212"/>
      <c r="F34" s="211" t="str">
        <f>F3</f>
        <v>Flemming</v>
      </c>
      <c r="G34" s="212"/>
      <c r="H34" s="213" t="str">
        <f>H3</f>
        <v>Robin</v>
      </c>
      <c r="I34" s="214"/>
      <c r="J34" s="213" t="str">
        <f>J3</f>
        <v xml:space="preserve">Finn </v>
      </c>
      <c r="K34" s="214"/>
      <c r="L34" s="213" t="str">
        <f>L3</f>
        <v>Morten</v>
      </c>
      <c r="M34" s="214"/>
      <c r="N34" s="213" t="str">
        <f>N3</f>
        <v>Preben</v>
      </c>
      <c r="O34" s="214"/>
      <c r="P34" s="213" t="str">
        <f>P3</f>
        <v>Bass</v>
      </c>
      <c r="Q34" s="214"/>
      <c r="R34" s="213" t="str">
        <f>R3</f>
        <v>Philip</v>
      </c>
      <c r="S34" s="214"/>
      <c r="T34" s="213" t="str">
        <f>T3</f>
        <v>Aladin</v>
      </c>
      <c r="U34" s="214"/>
      <c r="V34" s="213" t="str">
        <f>V3</f>
        <v>Saban</v>
      </c>
      <c r="W34" s="214"/>
      <c r="X34" s="213" t="str">
        <f>X3</f>
        <v>Poul</v>
      </c>
      <c r="Y34" s="214"/>
      <c r="Z34" s="213" t="str">
        <f>Z3</f>
        <v>Jesper</v>
      </c>
      <c r="AA34" s="214"/>
      <c r="AB34" s="213" t="str">
        <f>AB3</f>
        <v>Michael Lærlingen</v>
      </c>
      <c r="AC34" s="214"/>
      <c r="AD34" s="213" t="str">
        <f>AD3</f>
        <v xml:space="preserve">Michael </v>
      </c>
      <c r="AE34" s="214"/>
      <c r="AF34" s="213" t="str">
        <f>AF3</f>
        <v>Vagn</v>
      </c>
      <c r="AG34" s="214"/>
    </row>
    <row r="35" spans="1:33" ht="15.75" thickBot="1">
      <c r="A35" s="238" t="s">
        <v>21</v>
      </c>
      <c r="B35" s="100"/>
      <c r="C35" s="101"/>
      <c r="D35" s="174"/>
      <c r="E35" s="101"/>
      <c r="F35" s="174"/>
      <c r="G35" s="101"/>
      <c r="H35" s="176"/>
      <c r="I35" s="122"/>
      <c r="J35" s="176"/>
      <c r="K35" s="122"/>
      <c r="L35" s="176"/>
      <c r="M35" s="122"/>
      <c r="N35" s="176"/>
      <c r="O35" s="122"/>
      <c r="P35" s="176"/>
      <c r="Q35" s="122"/>
      <c r="R35" s="176"/>
      <c r="S35" s="122"/>
      <c r="T35" s="176"/>
      <c r="U35" s="122"/>
      <c r="V35" s="176"/>
      <c r="W35" s="122"/>
      <c r="X35" s="176"/>
      <c r="Y35" s="122"/>
      <c r="Z35" s="176"/>
      <c r="AA35" s="122"/>
      <c r="AB35" s="176"/>
      <c r="AC35" s="122"/>
      <c r="AD35" s="176"/>
      <c r="AE35" s="122"/>
      <c r="AF35" s="1"/>
      <c r="AG35" s="104"/>
    </row>
    <row r="36" spans="1:33" ht="15.75" thickBot="1">
      <c r="A36" s="244"/>
      <c r="B36" s="111"/>
      <c r="C36" s="112"/>
      <c r="D36" s="112">
        <v>4281</v>
      </c>
      <c r="E36" s="112">
        <v>4282</v>
      </c>
      <c r="F36" s="181">
        <v>4241</v>
      </c>
      <c r="G36" s="112">
        <v>4242</v>
      </c>
      <c r="H36" s="118">
        <v>4291</v>
      </c>
      <c r="I36" s="119">
        <v>4292</v>
      </c>
      <c r="J36" s="116" t="s">
        <v>30</v>
      </c>
      <c r="K36" s="119">
        <v>4113</v>
      </c>
      <c r="L36" s="41">
        <v>4301</v>
      </c>
      <c r="M36" s="42">
        <v>4302</v>
      </c>
      <c r="N36" s="41" t="s">
        <v>31</v>
      </c>
      <c r="O36" s="41" t="s">
        <v>31</v>
      </c>
      <c r="P36" s="41">
        <v>4061</v>
      </c>
      <c r="Q36" s="42">
        <v>4062</v>
      </c>
      <c r="R36" s="116">
        <v>4091</v>
      </c>
      <c r="S36" s="42">
        <v>4092</v>
      </c>
      <c r="T36" s="116" t="s">
        <v>59</v>
      </c>
      <c r="U36" s="119">
        <v>4103</v>
      </c>
      <c r="V36" s="116">
        <v>4071</v>
      </c>
      <c r="W36" s="119">
        <v>4072</v>
      </c>
      <c r="X36" s="118" t="s">
        <v>60</v>
      </c>
      <c r="Y36" s="119">
        <v>4193</v>
      </c>
      <c r="Z36" s="116">
        <v>4501</v>
      </c>
      <c r="AA36" s="168">
        <v>4502</v>
      </c>
      <c r="AB36" s="118">
        <v>4461</v>
      </c>
      <c r="AC36" s="137">
        <v>4462</v>
      </c>
      <c r="AD36" s="41">
        <v>4511</v>
      </c>
      <c r="AE36" s="42">
        <v>0</v>
      </c>
      <c r="AF36" s="43">
        <v>4551</v>
      </c>
      <c r="AG36" s="44">
        <v>4552</v>
      </c>
    </row>
    <row r="37" spans="1:33" s="92" customFormat="1" ht="15.75" thickBot="1">
      <c r="A37" s="91" t="s">
        <v>32</v>
      </c>
      <c r="B37" s="190" t="s">
        <v>18</v>
      </c>
      <c r="C37" s="190" t="s">
        <v>19</v>
      </c>
      <c r="D37" s="190" t="s">
        <v>18</v>
      </c>
      <c r="E37" s="190" t="s">
        <v>19</v>
      </c>
      <c r="F37" s="190" t="s">
        <v>18</v>
      </c>
      <c r="G37" s="190" t="s">
        <v>19</v>
      </c>
      <c r="H37" s="187" t="s">
        <v>18</v>
      </c>
      <c r="I37" s="187" t="s">
        <v>19</v>
      </c>
      <c r="J37" s="187" t="s">
        <v>18</v>
      </c>
      <c r="K37" s="187" t="s">
        <v>19</v>
      </c>
      <c r="L37" s="187" t="s">
        <v>18</v>
      </c>
      <c r="M37" s="187" t="s">
        <v>19</v>
      </c>
      <c r="N37" s="187" t="s">
        <v>18</v>
      </c>
      <c r="O37" s="187" t="s">
        <v>19</v>
      </c>
      <c r="P37" s="187" t="s">
        <v>18</v>
      </c>
      <c r="Q37" s="189" t="s">
        <v>19</v>
      </c>
      <c r="R37" s="187" t="s">
        <v>18</v>
      </c>
      <c r="S37" s="187" t="s">
        <v>19</v>
      </c>
      <c r="T37" s="187" t="s">
        <v>18</v>
      </c>
      <c r="U37" s="187" t="s">
        <v>19</v>
      </c>
      <c r="V37" s="187" t="s">
        <v>18</v>
      </c>
      <c r="W37" s="187" t="s">
        <v>19</v>
      </c>
      <c r="X37" s="188" t="s">
        <v>18</v>
      </c>
      <c r="Y37" s="187" t="s">
        <v>19</v>
      </c>
      <c r="Z37" s="187" t="s">
        <v>18</v>
      </c>
      <c r="AA37" s="187" t="s">
        <v>19</v>
      </c>
      <c r="AB37" s="187" t="s">
        <v>18</v>
      </c>
      <c r="AC37" s="187" t="s">
        <v>19</v>
      </c>
      <c r="AD37" s="187" t="s">
        <v>18</v>
      </c>
      <c r="AE37" s="187" t="s">
        <v>19</v>
      </c>
      <c r="AF37" s="187" t="s">
        <v>18</v>
      </c>
      <c r="AG37" s="187" t="s">
        <v>19</v>
      </c>
    </row>
    <row r="38" spans="1:33" ht="15.75" thickBot="1">
      <c r="A38" s="47">
        <f>A31+1</f>
        <v>40347</v>
      </c>
      <c r="B38" s="48">
        <f>VLOOKUP(B$2,[1]Fredag!$B$4:$D$39,2,FALSE)</f>
        <v>0</v>
      </c>
      <c r="C38" s="48">
        <f>VLOOKUP(B$2,[1]Fredag!$B$4:$D$39,3,FALSE)</f>
        <v>0</v>
      </c>
      <c r="D38" s="49" t="e">
        <f>VLOOKUP(D$2,[1]Fredag!$B$4:$D$39,2,FALSE)</f>
        <v>#N/A</v>
      </c>
      <c r="E38" s="50" t="e">
        <f>VLOOKUP(D$2,[1]Fredag!$B$4:$D$39,3,FALSE)</f>
        <v>#N/A</v>
      </c>
      <c r="F38" s="49" t="e">
        <f>VLOOKUP(F$2,[1]Fredag!$B$4:$D$39,2,FALSE)</f>
        <v>#N/A</v>
      </c>
      <c r="G38" s="50" t="e">
        <f>VLOOKUP(F$2,[1]Fredag!$B$4:$D$39,3,FALSE)</f>
        <v>#N/A</v>
      </c>
      <c r="H38" s="153">
        <f>VLOOKUP(H$2,[1]Fredag!$B$4:$D$39,2,FALSE)</f>
        <v>6.25E-2</v>
      </c>
      <c r="I38" s="53">
        <f>VLOOKUP(H$2,[1]Fredag!$B$4:$D$39,3,FALSE)</f>
        <v>0</v>
      </c>
      <c r="J38" s="52" t="e">
        <f>VLOOKUP(J$2,[1]Fredag!$B$4:$D$39,2,FALSE)</f>
        <v>#N/A</v>
      </c>
      <c r="K38" s="53" t="e">
        <f>VLOOKUP(J$2,[1]Fredag!$B$4:$D$39,3,FALSE)</f>
        <v>#N/A</v>
      </c>
      <c r="L38" s="54">
        <f>VLOOKUP(L$2,[1]Fredag!$B$4:$D$39,2,FALSE)</f>
        <v>8.3333333333333329E-2</v>
      </c>
      <c r="M38" s="55">
        <f>VLOOKUP(L$2,[1]Fredag!$B$4:$D$39,3,FALSE)</f>
        <v>0</v>
      </c>
      <c r="N38" s="54">
        <f>VLOOKUP(N$2,[1]Fredag!$B$4:$D$39,2,FALSE)</f>
        <v>0.22916666666666666</v>
      </c>
      <c r="O38" s="55">
        <f>VLOOKUP(N$2,[1]Fredag!$B$4:$D$39,3,FALSE)</f>
        <v>0</v>
      </c>
      <c r="P38" s="54">
        <f>VLOOKUP(P$2,[1]Fredag!$B$4:$D$39,2,FALSE)</f>
        <v>0.1875</v>
      </c>
      <c r="Q38" s="55">
        <f>VLOOKUP(P$2,[1]Fredag!$B$4:$D$39,3,FALSE)</f>
        <v>0</v>
      </c>
      <c r="R38" s="54">
        <f>VLOOKUP(R$2,[1]Fredag!$B$4:$D$39,2,FALSE)</f>
        <v>0.1875</v>
      </c>
      <c r="S38" s="55">
        <f>VLOOKUP(R$2,[1]Fredag!$B$4:$D$39,3,FALSE)</f>
        <v>0</v>
      </c>
      <c r="T38" s="54">
        <f>VLOOKUP(T$2,[1]Fredag!$B$4:$D$39,2,FALSE)</f>
        <v>0.14583333333333334</v>
      </c>
      <c r="U38" s="55">
        <f>VLOOKUP(T$2,[1]Fredag!$B$4:$D$39,3,FALSE)</f>
        <v>0</v>
      </c>
      <c r="V38" s="56" t="e">
        <f>VLOOKUP(V$2,[1]Fredag!$B$4:$D$39,2,FALSE)</f>
        <v>#N/A</v>
      </c>
      <c r="W38" s="57" t="e">
        <f>VLOOKUP(V$2,[1]Fredag!$B$4:$D$39,3,FALSE)</f>
        <v>#N/A</v>
      </c>
      <c r="X38" s="58">
        <f>VLOOKUP(X$2,[1]Fredag!$B$4:$D$39,2,FALSE)</f>
        <v>0.25</v>
      </c>
      <c r="Y38" s="59">
        <f>VLOOKUP(X$2,[1]Fredag!$B$4:$D$39,3,FALSE)</f>
        <v>0</v>
      </c>
      <c r="Z38" s="56">
        <f>VLOOKUP(Z$2,[1]Fredag!$B$4:$D$39,2,FALSE)</f>
        <v>0.10416666666666667</v>
      </c>
      <c r="AA38" s="57">
        <f>VLOOKUP(Z$2,[1]Fredag!$B$4:$D$39,3,FALSE)</f>
        <v>0</v>
      </c>
      <c r="AB38" s="58">
        <f>VLOOKUP(AB$2,[1]Fredag!$B$4:$D$39,2,FALSE)</f>
        <v>4.1666666666666664E-2</v>
      </c>
      <c r="AC38" s="57">
        <f>VLOOKUP(AB$2,[1]Fredag!$B$4:$D$39,3,FALSE)</f>
        <v>0</v>
      </c>
      <c r="AD38" s="60">
        <f>VLOOKUP(AD$2,[1]Fredag!$B$4:$D$39,2,FALSE)</f>
        <v>0.125</v>
      </c>
      <c r="AE38" s="61">
        <f>VLOOKUP(AD$2,[1]Fredag!$B$4:$D$39,3,FALSE)</f>
        <v>0</v>
      </c>
      <c r="AF38" s="62">
        <f>VLOOKUP(AF$2,[1]Fredag!$B$4:$D$39,2,FALSE)</f>
        <v>0</v>
      </c>
      <c r="AG38" s="63">
        <f>VLOOKUP(AF$2,[1]Fredag!$B$4:$D$39,3,FALSE)</f>
        <v>0</v>
      </c>
    </row>
    <row r="39" spans="1:33" ht="15.75" thickBot="1">
      <c r="A39" s="69" t="s">
        <v>20</v>
      </c>
      <c r="B39" s="95" t="str">
        <f>IF(B38&gt;0.5,(1-B38)+C38,TEXT(C38-B38,"t:mm"))</f>
        <v>0:00</v>
      </c>
      <c r="C39" s="96"/>
      <c r="D39" s="65" t="e">
        <f>IF(D38&gt;0.5,(1-D38)+E38,TEXT(E38-D38,"t:mm"))</f>
        <v>#N/A</v>
      </c>
      <c r="E39" s="99"/>
      <c r="F39" s="95" t="e">
        <f>IF(F38&gt;0.5,(1-F38)+G38,TEXT(G38-F38,"t:mm"))</f>
        <v>#N/A</v>
      </c>
      <c r="G39" s="99"/>
      <c r="H39" s="51" t="e">
        <f>IF(H38&gt;0.5,(1-H38)+I38,TEXT(I38-H38,"t:mm"))</f>
        <v>#VALUE!</v>
      </c>
      <c r="I39" s="105"/>
      <c r="J39" s="73" t="e">
        <f>IF(J38&gt;0.5,(1-J38)+K38,TEXT(K38-J38,"t:mm"))</f>
        <v>#N/A</v>
      </c>
      <c r="K39" s="104"/>
      <c r="L39" s="73" t="e">
        <f>IF(L38&gt;0.5,(1-L38)+M38,TEXT(M38-L38,"t:mm"))</f>
        <v>#VALUE!</v>
      </c>
      <c r="M39" s="104"/>
      <c r="N39" s="73" t="e">
        <f>IF(N38&gt;0.5,(1-N38)+O38,TEXT(O38-N38,"t:mm"))</f>
        <v>#VALUE!</v>
      </c>
      <c r="O39" s="104"/>
      <c r="P39" s="51" t="e">
        <f>IF(P38&gt;0.5,(1-P38)+Q38,TEXT(Q38-P38,"t:mm"))</f>
        <v>#VALUE!</v>
      </c>
      <c r="Q39" s="66"/>
      <c r="R39" s="51" t="e">
        <f>IF(R38&gt;0.5,(1-R38)+S38,TEXT(S38-R38,"t:mm"))</f>
        <v>#VALUE!</v>
      </c>
      <c r="S39" s="67"/>
      <c r="T39" s="51" t="e">
        <f>IF(T38&gt;0.5,(1-T38)+U38,TEXT(U38-T38,"t:mm"))</f>
        <v>#VALUE!</v>
      </c>
      <c r="U39" s="104"/>
      <c r="V39" s="73" t="e">
        <f>IF(V38&gt;0.5,(1-V38)+W38,TEXT(W38-V38,"t:mm"))</f>
        <v>#N/A</v>
      </c>
      <c r="W39" s="104"/>
      <c r="X39" s="106" t="e">
        <f>IF(X38&gt;0.5,(1-X38)+Y38,TEXT(Y38-X38,"t:mm"))</f>
        <v>#VALUE!</v>
      </c>
      <c r="Y39" s="104"/>
      <c r="Z39" s="51" t="e">
        <f>IF(Z38&gt;0.5,(1-Z38)+AA38,TEXT(AA38-Z38,"t:mm"))</f>
        <v>#VALUE!</v>
      </c>
      <c r="AA39" s="105"/>
      <c r="AB39" s="51" t="e">
        <f>IF(AB38&gt;0.5,(1-AB38)+AC38,TEXT(AC38-AB38,"t:mm"))</f>
        <v>#VALUE!</v>
      </c>
      <c r="AC39" s="105"/>
      <c r="AD39" s="73" t="e">
        <f>IF(AD38&gt;0.5,(1-AD38)+AE38,TEXT(AE38-AD38,"t:mm"))</f>
        <v>#VALUE!</v>
      </c>
      <c r="AE39" s="105"/>
      <c r="AF39" s="51" t="str">
        <f>IF(AF38&gt;0.5,(1-AF38)+AG38,TEXT(AG38-AF38,"t:mm"))</f>
        <v>0:00</v>
      </c>
      <c r="AG39" s="104"/>
    </row>
    <row r="40" spans="1:33">
      <c r="A40" s="68"/>
      <c r="B40" s="97"/>
      <c r="C40" s="99"/>
      <c r="D40" s="27"/>
      <c r="E40" s="99"/>
      <c r="F40" s="180"/>
      <c r="G40" s="99"/>
      <c r="H40" s="8"/>
      <c r="I40" s="104"/>
      <c r="J40" s="179"/>
      <c r="K40" s="104"/>
      <c r="L40" s="179"/>
      <c r="M40" s="104"/>
      <c r="N40" s="179"/>
      <c r="O40" s="104"/>
      <c r="P40" s="8"/>
      <c r="Q40" s="104"/>
      <c r="R40" s="8"/>
      <c r="S40" s="104"/>
      <c r="T40" s="8"/>
      <c r="U40" s="104"/>
      <c r="V40" s="179"/>
      <c r="W40" s="104"/>
      <c r="X40" s="179"/>
      <c r="Y40" s="104"/>
      <c r="Z40" s="8"/>
      <c r="AA40" s="104"/>
      <c r="AB40" s="8"/>
      <c r="AC40" s="104"/>
      <c r="AD40" s="179"/>
      <c r="AE40" s="104"/>
      <c r="AF40" s="8"/>
      <c r="AG40" s="104"/>
    </row>
    <row r="41" spans="1:33">
      <c r="A41" s="69" t="s">
        <v>1</v>
      </c>
      <c r="B41" s="250" t="str">
        <f>B3</f>
        <v>Hans</v>
      </c>
      <c r="C41" s="212"/>
      <c r="D41" s="211" t="str">
        <f>D3</f>
        <v>Gory</v>
      </c>
      <c r="E41" s="212"/>
      <c r="F41" s="211" t="str">
        <f>F3</f>
        <v>Flemming</v>
      </c>
      <c r="G41" s="212"/>
      <c r="H41" s="213" t="str">
        <f>H3</f>
        <v>Robin</v>
      </c>
      <c r="I41" s="214"/>
      <c r="J41" s="213" t="str">
        <f>J3</f>
        <v xml:space="preserve">Finn </v>
      </c>
      <c r="K41" s="214"/>
      <c r="L41" s="213" t="str">
        <f>L3</f>
        <v>Morten</v>
      </c>
      <c r="M41" s="214"/>
      <c r="N41" s="213" t="str">
        <f>N3</f>
        <v>Preben</v>
      </c>
      <c r="O41" s="214"/>
      <c r="P41" s="213" t="str">
        <f>P3</f>
        <v>Bass</v>
      </c>
      <c r="Q41" s="214"/>
      <c r="R41" s="213" t="str">
        <f>R3</f>
        <v>Philip</v>
      </c>
      <c r="S41" s="214"/>
      <c r="T41" s="213" t="str">
        <f>T3</f>
        <v>Aladin</v>
      </c>
      <c r="U41" s="214"/>
      <c r="V41" s="213" t="str">
        <f>V3</f>
        <v>Saban</v>
      </c>
      <c r="W41" s="214"/>
      <c r="X41" s="213" t="str">
        <f>X3</f>
        <v>Poul</v>
      </c>
      <c r="Y41" s="214"/>
      <c r="Z41" s="213" t="str">
        <f>Z3</f>
        <v>Jesper</v>
      </c>
      <c r="AA41" s="214"/>
      <c r="AB41" s="213" t="str">
        <f>AB3</f>
        <v>Michael Lærlingen</v>
      </c>
      <c r="AC41" s="214"/>
      <c r="AD41" s="213" t="str">
        <f>AD3</f>
        <v xml:space="preserve">Michael </v>
      </c>
      <c r="AE41" s="214"/>
      <c r="AF41" s="213" t="str">
        <f>AF3</f>
        <v>Vagn</v>
      </c>
      <c r="AG41" s="214"/>
    </row>
    <row r="42" spans="1:33" ht="15.75" thickBot="1">
      <c r="A42" s="238" t="s">
        <v>21</v>
      </c>
      <c r="B42" s="100"/>
      <c r="C42" s="101"/>
      <c r="D42" s="174"/>
      <c r="E42" s="101"/>
      <c r="F42" s="174"/>
      <c r="G42" s="101"/>
      <c r="H42" s="176"/>
      <c r="I42" s="122"/>
      <c r="J42" s="176"/>
      <c r="K42" s="122"/>
      <c r="L42" s="176"/>
      <c r="M42" s="122"/>
      <c r="N42" s="176"/>
      <c r="O42" s="122"/>
      <c r="P42" s="176"/>
      <c r="Q42" s="122"/>
      <c r="R42" s="176"/>
      <c r="S42" s="122"/>
      <c r="T42" s="176"/>
      <c r="U42" s="122"/>
      <c r="V42" s="176"/>
      <c r="W42" s="122"/>
      <c r="X42" s="176"/>
      <c r="Y42" s="122"/>
      <c r="Z42" s="176"/>
      <c r="AA42" s="122"/>
      <c r="AB42" s="176"/>
      <c r="AC42" s="122"/>
      <c r="AD42" s="176"/>
      <c r="AE42" s="122"/>
      <c r="AF42" s="176"/>
      <c r="AG42" s="104"/>
    </row>
    <row r="43" spans="1:33" ht="15.75" thickBot="1">
      <c r="A43" s="244"/>
      <c r="B43" s="111"/>
      <c r="C43" s="112"/>
      <c r="D43" s="129">
        <v>5251</v>
      </c>
      <c r="E43" s="112">
        <v>5252</v>
      </c>
      <c r="F43" s="130" t="s">
        <v>46</v>
      </c>
      <c r="G43" s="112">
        <v>5223</v>
      </c>
      <c r="H43" s="116">
        <v>5291</v>
      </c>
      <c r="I43" s="119">
        <v>5292</v>
      </c>
      <c r="J43" s="41">
        <v>5121</v>
      </c>
      <c r="K43" s="42">
        <v>5122</v>
      </c>
      <c r="L43" s="42">
        <v>5361</v>
      </c>
      <c r="M43" s="42">
        <v>5362</v>
      </c>
      <c r="N43" s="116">
        <v>5161</v>
      </c>
      <c r="O43" s="42">
        <v>5162</v>
      </c>
      <c r="P43" s="41">
        <v>5111</v>
      </c>
      <c r="Q43" s="42" t="s">
        <v>33</v>
      </c>
      <c r="R43" s="116" t="s">
        <v>34</v>
      </c>
      <c r="S43" s="42">
        <v>5083</v>
      </c>
      <c r="T43" s="167" t="s">
        <v>61</v>
      </c>
      <c r="U43" s="42">
        <v>5053</v>
      </c>
      <c r="V43" s="116">
        <v>5101</v>
      </c>
      <c r="W43" s="168">
        <v>5102</v>
      </c>
      <c r="X43" s="118" t="s">
        <v>24</v>
      </c>
      <c r="Y43" s="167" t="s">
        <v>62</v>
      </c>
      <c r="Z43" s="116">
        <v>5471</v>
      </c>
      <c r="AA43" s="117">
        <v>0</v>
      </c>
      <c r="AB43" s="118">
        <v>5351</v>
      </c>
      <c r="AC43" s="119">
        <v>5352</v>
      </c>
      <c r="AD43" s="41">
        <v>5461</v>
      </c>
      <c r="AE43" s="42">
        <v>0</v>
      </c>
      <c r="AF43" s="42">
        <v>5591</v>
      </c>
      <c r="AG43" s="182">
        <v>5592</v>
      </c>
    </row>
    <row r="44" spans="1:33" s="94" customFormat="1" ht="15.75" thickBot="1">
      <c r="A44" s="93" t="s">
        <v>35</v>
      </c>
      <c r="B44" s="191" t="s">
        <v>18</v>
      </c>
      <c r="C44" s="191" t="s">
        <v>19</v>
      </c>
      <c r="D44" s="191" t="s">
        <v>18</v>
      </c>
      <c r="E44" s="191" t="s">
        <v>19</v>
      </c>
      <c r="F44" s="191" t="s">
        <v>18</v>
      </c>
      <c r="G44" s="191" t="s">
        <v>19</v>
      </c>
      <c r="H44" s="192" t="s">
        <v>18</v>
      </c>
      <c r="I44" s="192" t="s">
        <v>19</v>
      </c>
      <c r="J44" s="192" t="s">
        <v>18</v>
      </c>
      <c r="K44" s="192" t="s">
        <v>19</v>
      </c>
      <c r="L44" s="192" t="s">
        <v>18</v>
      </c>
      <c r="M44" s="192" t="s">
        <v>19</v>
      </c>
      <c r="N44" s="192" t="s">
        <v>18</v>
      </c>
      <c r="O44" s="192" t="s">
        <v>19</v>
      </c>
      <c r="P44" s="192" t="s">
        <v>18</v>
      </c>
      <c r="Q44" s="192" t="s">
        <v>19</v>
      </c>
      <c r="R44" s="192" t="s">
        <v>18</v>
      </c>
      <c r="S44" s="192" t="s">
        <v>19</v>
      </c>
      <c r="T44" s="192" t="s">
        <v>18</v>
      </c>
      <c r="U44" s="192" t="s">
        <v>19</v>
      </c>
      <c r="V44" s="192" t="s">
        <v>18</v>
      </c>
      <c r="W44" s="192" t="s">
        <v>19</v>
      </c>
      <c r="X44" s="192" t="s">
        <v>18</v>
      </c>
      <c r="Y44" s="192" t="s">
        <v>19</v>
      </c>
      <c r="Z44" s="192" t="s">
        <v>18</v>
      </c>
      <c r="AA44" s="192" t="s">
        <v>19</v>
      </c>
      <c r="AB44" s="192" t="s">
        <v>18</v>
      </c>
      <c r="AC44" s="192" t="s">
        <v>19</v>
      </c>
      <c r="AD44" s="192" t="s">
        <v>18</v>
      </c>
      <c r="AE44" s="192" t="s">
        <v>19</v>
      </c>
      <c r="AF44" s="192" t="s">
        <v>18</v>
      </c>
      <c r="AG44" s="192" t="s">
        <v>19</v>
      </c>
    </row>
    <row r="45" spans="1:33" ht="15.75" thickBot="1">
      <c r="A45" s="47">
        <f>A38+1</f>
        <v>40348</v>
      </c>
      <c r="B45" s="48">
        <f>VLOOKUP(B$2,[1]Lørdag!$B$4:$D$39,2,FALSE)</f>
        <v>0.14583333333333334</v>
      </c>
      <c r="C45" s="48">
        <f>VLOOKUP(B$2,[1]Lørdag!$B$4:$D$39,3,FALSE)</f>
        <v>0</v>
      </c>
      <c r="D45" s="49" t="e">
        <f>VLOOKUP(D$2,[1]Lørdag!$B$4:$D$39,2,FALSE)</f>
        <v>#N/A</v>
      </c>
      <c r="E45" s="50" t="e">
        <f>VLOOKUP(D$2,[1]Lørdag!$B$4:$D$39,3,FALSE)</f>
        <v>#N/A</v>
      </c>
      <c r="F45" s="49">
        <f>VLOOKUP(F$2,[1]Lørdag!$B$4:$D$39,2,FALSE)</f>
        <v>4.1666666666666664E-2</v>
      </c>
      <c r="G45" s="50">
        <f>VLOOKUP(F$2,[1]Lørdag!$B$4:$D$39,3,FALSE)</f>
        <v>0</v>
      </c>
      <c r="H45" s="153">
        <f>VLOOKUP(H$2,[1]Lørdag!$B$4:$D$39,2,FALSE)</f>
        <v>0.11458333333333333</v>
      </c>
      <c r="I45" s="53">
        <f>VLOOKUP(H$2,[1]Lørdag!$B$4:$D$39,3,FALSE)</f>
        <v>0</v>
      </c>
      <c r="J45" s="52">
        <f>VLOOKUP(J$2,[1]Lørdag!$B$4:$D$39,2,FALSE)</f>
        <v>0.16666666666666666</v>
      </c>
      <c r="K45" s="53">
        <f>VLOOKUP(J$2,[1]Lørdag!$B$4:$D$39,3,FALSE)</f>
        <v>0</v>
      </c>
      <c r="L45" s="54">
        <f>VLOOKUP(L$2,[1]Lørdag!$B$4:$D$39,2,FALSE)</f>
        <v>0</v>
      </c>
      <c r="M45" s="55">
        <f>VLOOKUP(L$2,[1]Lørdag!$B$4:$D$39,3,FALSE)</f>
        <v>0</v>
      </c>
      <c r="N45" s="54">
        <f>VLOOKUP(N$2,[1]Lørdag!$B$4:$D$39,2,FALSE)</f>
        <v>0.42222222222222222</v>
      </c>
      <c r="O45" s="55">
        <f>VLOOKUP(N$2,[1]Lørdag!$B$4:$D$39,3,FALSE)</f>
        <v>0</v>
      </c>
      <c r="P45" s="54" t="e">
        <f>VLOOKUP(P$2,[1]Lørdag!$B$4:$D$39,2,FALSE)</f>
        <v>#N/A</v>
      </c>
      <c r="Q45" s="55" t="e">
        <f>VLOOKUP(P$2,[1]Lørdag!$B$4:$D$39,3,FALSE)</f>
        <v>#N/A</v>
      </c>
      <c r="R45" s="54">
        <f>VLOOKUP(R$2,[1]Lørdag!$B$4:$D$39,2,FALSE)</f>
        <v>0.16666666666666666</v>
      </c>
      <c r="S45" s="55">
        <f>VLOOKUP(R$2,[1]Lørdag!$B$4:$D$39,3,FALSE)</f>
        <v>0</v>
      </c>
      <c r="T45" s="54">
        <f>VLOOKUP(T$2,[1]Lørdag!$B$4:$D$39,2,FALSE)</f>
        <v>0.50624999999999998</v>
      </c>
      <c r="U45" s="55">
        <f>VLOOKUP(T$2,[1]Lørdag!$B$4:$D$39,3,FALSE)</f>
        <v>0</v>
      </c>
      <c r="V45" s="56" t="e">
        <f>VLOOKUP(V$2,[1]Lørdag!$B$4:$D$39,2,FALSE)</f>
        <v>#N/A</v>
      </c>
      <c r="W45" s="57" t="e">
        <f>VLOOKUP(V$2,[1]Lørdag!$B$4:$D$39,3,FALSE)</f>
        <v>#N/A</v>
      </c>
      <c r="X45" s="58">
        <f>VLOOKUP(X$2,[1]Lørdag!$B$4:$D$39,2,FALSE)</f>
        <v>6.25E-2</v>
      </c>
      <c r="Y45" s="59">
        <f>VLOOKUP(X$2,[1]Lørdag!$B$4:$D$39,3,FALSE)</f>
        <v>0</v>
      </c>
      <c r="Z45" s="56">
        <f>VLOOKUP(Z$2,[1]Lørdag!$B$4:$D$39,2,FALSE)</f>
        <v>8.3333333333333329E-2</v>
      </c>
      <c r="AA45" s="57">
        <f>VLOOKUP(Z$2,[1]Lørdag!$B$4:$D$39,3,FALSE)</f>
        <v>0</v>
      </c>
      <c r="AB45" s="58">
        <f>VLOOKUP(AB$2,[1]Lørdag!$B$4:$D$39,2,FALSE)</f>
        <v>3.125E-2</v>
      </c>
      <c r="AC45" s="57">
        <f>VLOOKUP(AB$2,[1]Lørdag!$B$4:$D$39,3,FALSE)</f>
        <v>0</v>
      </c>
      <c r="AD45" s="60">
        <f>VLOOKUP(AD$2,[1]Lørdag!$B$4:$D$39,2,FALSE)</f>
        <v>0</v>
      </c>
      <c r="AE45" s="61">
        <f>VLOOKUP(AD$2,[1]Lørdag!$B$4:$D$39,3,FALSE)</f>
        <v>0</v>
      </c>
      <c r="AF45" s="62">
        <f>VLOOKUP(AF$2,[1]Lørdag!$B$4:$D$39,2,FALSE)</f>
        <v>0</v>
      </c>
      <c r="AG45" s="63">
        <f>VLOOKUP(AF$2,[1]Lørdag!$B$4:$D$39,3,FALSE)</f>
        <v>0</v>
      </c>
    </row>
    <row r="46" spans="1:33" ht="15.75" thickBot="1">
      <c r="A46" s="69" t="s">
        <v>20</v>
      </c>
      <c r="B46" s="51" t="e">
        <f>IF(B45&gt;0.5,(1-B45)+C45,TEXT(C45-B45,"t:mm"))</f>
        <v>#VALUE!</v>
      </c>
      <c r="C46" s="104"/>
      <c r="D46" s="102" t="e">
        <f>IF(D45&gt;0.5,(1-D45)+E45,TEXT(E45-D45,"t:mm"))</f>
        <v>#N/A</v>
      </c>
      <c r="E46" s="99"/>
      <c r="F46" s="95" t="e">
        <f>IF(F45&gt;0.5,(1-F45)+G45,TEXT(G45-F45,"t:mm"))</f>
        <v>#VALUE!</v>
      </c>
      <c r="G46" s="99"/>
      <c r="H46" s="51" t="e">
        <f>IF(H45&gt;0.5,(1-H45)+I45,TEXT(I45-H45,"t:mm"))</f>
        <v>#VALUE!</v>
      </c>
      <c r="I46" s="104"/>
      <c r="J46" s="51" t="e">
        <f>IF(J45&gt;0.5,(1-J45)+K45,TEXT(K45-J45,"t:mm"))</f>
        <v>#VALUE!</v>
      </c>
      <c r="K46" s="104"/>
      <c r="L46" s="51" t="str">
        <f>IF(L45&gt;0.5,(1-L45)+M45,TEXT(M45-L45,"t:mm"))</f>
        <v>0:00</v>
      </c>
      <c r="M46" s="104"/>
      <c r="N46" s="51" t="e">
        <f>IF(N45&gt;0.5,(1-N45)+O45,TEXT(O45-N45,"t:mm"))</f>
        <v>#VALUE!</v>
      </c>
      <c r="O46" s="104"/>
      <c r="P46" s="51" t="e">
        <f>IF(P45&gt;0.5,(1-P45)+Q45,TEXT(Q45-P45,"t:mm"))</f>
        <v>#N/A</v>
      </c>
      <c r="Q46" s="66"/>
      <c r="R46" s="51" t="e">
        <f>IF(R45&gt;0.5,(1-R45)+S45,TEXT(S45-R45,"t:mm"))</f>
        <v>#VALUE!</v>
      </c>
      <c r="S46" s="67"/>
      <c r="T46" s="73">
        <f>IF(T45&gt;0.5,(1-T45)+U45,TEXT(U45-T45,"t:mm"))</f>
        <v>0.49375000000000002</v>
      </c>
      <c r="U46" s="105"/>
      <c r="V46" s="51" t="e">
        <f>IF(V45&gt;0.5,(1-V45)+W45,TEXT(W45-V45,"t:mm"))</f>
        <v>#N/A</v>
      </c>
      <c r="W46" s="105"/>
      <c r="X46" s="51" t="e">
        <f>IF(X45&gt;0.5,(1-X45)+Y45,TEXT(Y45-X45,"t:mm"))</f>
        <v>#VALUE!</v>
      </c>
      <c r="Y46" s="107"/>
      <c r="Z46" s="73" t="e">
        <f>IF(Z45&gt;0.5,(1-Z45)+AA45,TEXT(AA45-Z45,"t:mm"))</f>
        <v>#VALUE!</v>
      </c>
      <c r="AA46" s="105"/>
      <c r="AB46" s="51" t="e">
        <f>IF(AB45&gt;0.5,(1-AB45)+AC45,TEXT(AC45-AB45,"t:mm"))</f>
        <v>#VALUE!</v>
      </c>
      <c r="AC46" s="105"/>
      <c r="AD46" s="51" t="str">
        <f>IF(AD45&gt;0.5,(1-AD45)+AE45,TEXT(AE45-AD45,"t:mm"))</f>
        <v>0:00</v>
      </c>
      <c r="AE46" s="105"/>
      <c r="AF46" s="51" t="str">
        <f>IF(AF45&gt;0.5,(1-AF45)+AG45,TEXT(AG45-AF45,"t:mm"))</f>
        <v>0:00</v>
      </c>
      <c r="AG46" s="105"/>
    </row>
    <row r="47" spans="1:33">
      <c r="A47" s="68"/>
      <c r="B47" s="184"/>
      <c r="C47" s="104"/>
      <c r="D47" s="97"/>
      <c r="E47" s="99"/>
      <c r="F47" s="180"/>
      <c r="G47" s="99"/>
      <c r="H47" s="8"/>
      <c r="I47" s="104"/>
      <c r="J47" s="8"/>
      <c r="K47" s="104"/>
      <c r="L47" s="8"/>
      <c r="M47" s="104"/>
      <c r="N47" s="8"/>
      <c r="O47" s="104"/>
      <c r="P47" s="8"/>
      <c r="Q47" s="104"/>
      <c r="R47" s="8"/>
      <c r="S47" s="104"/>
      <c r="T47" s="183"/>
      <c r="U47" s="104"/>
      <c r="V47" s="8"/>
      <c r="W47" s="104"/>
      <c r="X47" s="8"/>
      <c r="Y47" s="104"/>
      <c r="Z47" s="120"/>
      <c r="AA47" s="104"/>
      <c r="AB47" s="8"/>
      <c r="AC47" s="104"/>
      <c r="AD47" s="8"/>
      <c r="AE47" s="104"/>
      <c r="AF47" s="8"/>
      <c r="AG47" s="104"/>
    </row>
    <row r="48" spans="1:33">
      <c r="A48" s="175" t="s">
        <v>1</v>
      </c>
      <c r="B48" s="221" t="str">
        <f>B3</f>
        <v>Hans</v>
      </c>
      <c r="C48" s="214"/>
      <c r="D48" s="211" t="str">
        <f>D3</f>
        <v>Gory</v>
      </c>
      <c r="E48" s="212"/>
      <c r="F48" s="211" t="str">
        <f>F3</f>
        <v>Flemming</v>
      </c>
      <c r="G48" s="212"/>
      <c r="H48" s="213" t="str">
        <f>H3</f>
        <v>Robin</v>
      </c>
      <c r="I48" s="214"/>
      <c r="J48" s="213" t="str">
        <f>J3</f>
        <v xml:space="preserve">Finn </v>
      </c>
      <c r="K48" s="214"/>
      <c r="L48" s="213" t="str">
        <f>L3</f>
        <v>Morten</v>
      </c>
      <c r="M48" s="214"/>
      <c r="N48" s="213" t="str">
        <f>N3</f>
        <v>Preben</v>
      </c>
      <c r="O48" s="214"/>
      <c r="P48" s="213" t="str">
        <f>P3</f>
        <v>Bass</v>
      </c>
      <c r="Q48" s="214"/>
      <c r="R48" s="213" t="str">
        <f>R3</f>
        <v>Philip</v>
      </c>
      <c r="S48" s="214"/>
      <c r="T48" s="213" t="str">
        <f>T3</f>
        <v>Aladin</v>
      </c>
      <c r="U48" s="214"/>
      <c r="V48" s="213" t="str">
        <f>V3</f>
        <v>Saban</v>
      </c>
      <c r="W48" s="214"/>
      <c r="X48" s="213" t="str">
        <f>X3</f>
        <v>Poul</v>
      </c>
      <c r="Y48" s="214"/>
      <c r="Z48" s="213" t="str">
        <f>Z3</f>
        <v>Jesper</v>
      </c>
      <c r="AA48" s="214"/>
      <c r="AB48" s="213" t="str">
        <f>AB3</f>
        <v>Michael Lærlingen</v>
      </c>
      <c r="AC48" s="214"/>
      <c r="AD48" s="213" t="str">
        <f>AD3</f>
        <v xml:space="preserve">Michael </v>
      </c>
      <c r="AE48" s="214"/>
      <c r="AF48" s="213" t="str">
        <f>AF3</f>
        <v>Vagn</v>
      </c>
      <c r="AG48" s="214"/>
    </row>
    <row r="49" spans="1:33" ht="15.75" thickBot="1">
      <c r="A49" s="238" t="s">
        <v>21</v>
      </c>
      <c r="B49" s="121"/>
      <c r="C49" s="122"/>
      <c r="D49" s="174"/>
      <c r="E49" s="101"/>
      <c r="F49" s="174"/>
      <c r="G49" s="101"/>
      <c r="H49" s="176"/>
      <c r="I49" s="122"/>
      <c r="J49" s="176"/>
      <c r="K49" s="122"/>
      <c r="L49" s="176"/>
      <c r="M49" s="122"/>
      <c r="N49" s="176"/>
      <c r="O49" s="122"/>
      <c r="P49" s="176"/>
      <c r="Q49" s="122"/>
      <c r="R49" s="176"/>
      <c r="S49" s="122"/>
      <c r="T49" s="176"/>
      <c r="U49" s="122"/>
      <c r="V49" s="176"/>
      <c r="W49" s="122"/>
      <c r="X49" s="176"/>
      <c r="Y49" s="122"/>
      <c r="Z49" s="176"/>
      <c r="AA49" s="122"/>
      <c r="AB49" s="176"/>
      <c r="AC49" s="122"/>
      <c r="AD49" s="176"/>
      <c r="AE49" s="122"/>
      <c r="AF49" s="176"/>
      <c r="AG49" s="122"/>
    </row>
    <row r="50" spans="1:33" ht="15.75" thickBot="1">
      <c r="A50" s="244"/>
      <c r="B50" s="130">
        <v>6121</v>
      </c>
      <c r="C50" s="38">
        <v>6122</v>
      </c>
      <c r="D50" s="130">
        <v>6311</v>
      </c>
      <c r="E50" s="38">
        <v>6312</v>
      </c>
      <c r="F50" s="170" t="s">
        <v>47</v>
      </c>
      <c r="G50" s="38">
        <v>6233</v>
      </c>
      <c r="H50" s="116">
        <v>6261</v>
      </c>
      <c r="I50" s="171">
        <v>6262</v>
      </c>
      <c r="J50" s="39">
        <v>6151</v>
      </c>
      <c r="K50" s="40" t="s">
        <v>36</v>
      </c>
      <c r="L50" s="171" t="s">
        <v>37</v>
      </c>
      <c r="M50" s="40">
        <v>6243</v>
      </c>
      <c r="N50" s="171" t="s">
        <v>38</v>
      </c>
      <c r="O50" s="172">
        <v>6203</v>
      </c>
      <c r="P50" s="39">
        <v>6061</v>
      </c>
      <c r="Q50" s="40">
        <v>6062</v>
      </c>
      <c r="R50" s="41">
        <v>6081</v>
      </c>
      <c r="S50" s="119" t="s">
        <v>39</v>
      </c>
      <c r="T50" s="167" t="s">
        <v>63</v>
      </c>
      <c r="U50" s="42">
        <v>6093</v>
      </c>
      <c r="V50" s="116">
        <v>6101</v>
      </c>
      <c r="W50" s="168">
        <v>6102</v>
      </c>
      <c r="X50" s="118">
        <v>6161</v>
      </c>
      <c r="Y50" s="167" t="s">
        <v>64</v>
      </c>
      <c r="Z50" s="116">
        <v>6571</v>
      </c>
      <c r="AA50" s="117">
        <v>0</v>
      </c>
      <c r="AB50" s="118">
        <v>6411</v>
      </c>
      <c r="AC50" s="119">
        <v>6412</v>
      </c>
      <c r="AD50" s="41">
        <v>6531</v>
      </c>
      <c r="AE50" s="42">
        <v>0</v>
      </c>
      <c r="AF50" s="41">
        <v>6641</v>
      </c>
      <c r="AG50" s="119">
        <v>6642</v>
      </c>
    </row>
    <row r="51" spans="1:33" ht="15.75" thickBot="1">
      <c r="A51" s="76" t="s">
        <v>20</v>
      </c>
      <c r="B51" s="77" t="e">
        <f>B11+B18+B25+B32+B39+B46</f>
        <v>#N/A</v>
      </c>
      <c r="C51" s="78"/>
      <c r="D51" s="78" t="e">
        <f>D11+D18+D25+D32+D39+D46</f>
        <v>#N/A</v>
      </c>
      <c r="E51" s="78"/>
      <c r="F51" s="78" t="e">
        <f>F11+F18+F25+F32+F39+F46</f>
        <v>#N/A</v>
      </c>
      <c r="G51" s="78"/>
      <c r="H51" s="79" t="e">
        <f>H11+H18+H25+H32+H39+H46</f>
        <v>#N/A</v>
      </c>
      <c r="I51" s="79"/>
      <c r="J51" s="79" t="e">
        <f>J11+J18+J25+J32+J39+J46</f>
        <v>#N/A</v>
      </c>
      <c r="K51" s="79"/>
      <c r="L51" s="79" t="e">
        <f>L11+L18+L25+L32+L39+L46</f>
        <v>#N/A</v>
      </c>
      <c r="M51" s="79"/>
      <c r="N51" s="79" t="e">
        <f>N11+N18+N25+N32+N39+N46</f>
        <v>#N/A</v>
      </c>
      <c r="O51" s="79"/>
      <c r="P51" s="79" t="e">
        <f>P11+P18+P25+P32+P39+P46</f>
        <v>#N/A</v>
      </c>
      <c r="Q51" s="79"/>
      <c r="R51" s="79" t="e">
        <f>R11+R18+R25+R32+R39+R46</f>
        <v>#N/A</v>
      </c>
      <c r="S51" s="79"/>
      <c r="T51" s="80" t="e">
        <f>T11+T18+T25+T32+T39+T46</f>
        <v>#N/A</v>
      </c>
      <c r="U51" s="80"/>
      <c r="V51" s="80" t="e">
        <f>V11+V18+V25+V32+V39+V46</f>
        <v>#N/A</v>
      </c>
      <c r="W51" s="80"/>
      <c r="X51" s="81" t="e">
        <f>X11+X18+X25+X32+X39+X46</f>
        <v>#N/A</v>
      </c>
      <c r="Y51" s="82"/>
      <c r="Z51" s="80" t="e">
        <f>Z11+Z18+Z25+Z32+Z39+Z46</f>
        <v>#N/A</v>
      </c>
      <c r="AA51" s="80"/>
      <c r="AB51" s="81" t="e">
        <f>AB11+AB18+AB25+AB32+AB39+AB46</f>
        <v>#N/A</v>
      </c>
      <c r="AC51" s="80"/>
      <c r="AD51" s="80" t="e">
        <f>AD46+AD39+AD32+AD25+AD18+AD11</f>
        <v>#VALUE!</v>
      </c>
      <c r="AE51" s="80"/>
      <c r="AF51" s="80" t="e">
        <f>AF11+AF18+AF25+AF32+AF39+AF46</f>
        <v>#N/A</v>
      </c>
      <c r="AG51" s="79"/>
    </row>
    <row r="52" spans="1:33">
      <c r="AG52" s="193"/>
    </row>
    <row r="55" spans="1:33">
      <c r="A55" s="19"/>
      <c r="B55" s="217"/>
      <c r="C55" s="217"/>
      <c r="D55" s="217"/>
      <c r="E55" s="218"/>
      <c r="F55" s="217"/>
      <c r="G55" s="218"/>
    </row>
    <row r="56" spans="1:33">
      <c r="A56" s="20"/>
      <c r="B56" s="219"/>
      <c r="C56" s="220"/>
      <c r="D56" s="219"/>
      <c r="E56" s="220"/>
      <c r="F56" s="219"/>
      <c r="G56" s="220"/>
    </row>
    <row r="57" spans="1:33">
      <c r="A57" s="21"/>
      <c r="B57" s="222"/>
      <c r="C57" s="218"/>
      <c r="D57" s="222"/>
      <c r="E57" s="218"/>
      <c r="F57" s="222"/>
      <c r="G57" s="218"/>
    </row>
    <row r="58" spans="1:33">
      <c r="A58" s="223"/>
      <c r="B58" s="224"/>
      <c r="C58" s="218"/>
      <c r="D58" s="224"/>
      <c r="E58" s="218"/>
      <c r="F58" s="224"/>
      <c r="G58" s="218"/>
    </row>
    <row r="59" spans="1:33">
      <c r="A59" s="223"/>
      <c r="B59" s="225"/>
      <c r="C59" s="225"/>
      <c r="D59" s="225"/>
      <c r="E59" s="225"/>
      <c r="F59" s="225"/>
      <c r="G59" s="225"/>
    </row>
    <row r="60" spans="1:33">
      <c r="A60" s="22"/>
      <c r="B60" s="22"/>
      <c r="C60" s="22"/>
      <c r="D60" s="22"/>
      <c r="E60" s="22"/>
      <c r="F60" s="22"/>
      <c r="G60" s="22"/>
    </row>
    <row r="61" spans="1:33">
      <c r="A61" s="21"/>
      <c r="B61" s="23"/>
      <c r="C61" s="23"/>
      <c r="D61" s="23"/>
      <c r="E61" s="23"/>
      <c r="F61" s="23"/>
      <c r="G61" s="23"/>
    </row>
    <row r="62" spans="1:33">
      <c r="A62" s="19"/>
      <c r="B62" s="21"/>
      <c r="C62" s="21"/>
      <c r="D62" s="21"/>
      <c r="E62" s="21"/>
      <c r="F62" s="21"/>
      <c r="G62" s="21"/>
    </row>
    <row r="63" spans="1:33">
      <c r="A63" s="24"/>
      <c r="B63" s="25"/>
      <c r="C63" s="25"/>
      <c r="D63" s="26"/>
      <c r="E63" s="26"/>
      <c r="F63" s="26"/>
      <c r="G63" s="26"/>
    </row>
    <row r="64" spans="1:33">
      <c r="A64" s="21"/>
      <c r="B64" s="26"/>
      <c r="C64" s="21"/>
      <c r="D64" s="26"/>
      <c r="E64" s="21"/>
      <c r="F64" s="26"/>
      <c r="G64" s="21"/>
    </row>
    <row r="65" spans="1:7">
      <c r="A65" s="21"/>
      <c r="B65" s="27"/>
      <c r="C65" s="21"/>
      <c r="D65" s="27"/>
      <c r="E65" s="21"/>
      <c r="F65" s="27"/>
      <c r="G65" s="21"/>
    </row>
    <row r="66" spans="1:7">
      <c r="A66" s="21"/>
      <c r="B66" s="222"/>
      <c r="C66" s="222"/>
      <c r="D66" s="222"/>
      <c r="E66" s="222"/>
      <c r="F66" s="226"/>
      <c r="G66" s="222"/>
    </row>
    <row r="67" spans="1:7">
      <c r="A67" s="227"/>
      <c r="B67" s="21"/>
      <c r="C67" s="21"/>
      <c r="D67" s="21"/>
      <c r="E67" s="21"/>
      <c r="F67" s="21"/>
      <c r="G67" s="21"/>
    </row>
    <row r="68" spans="1:7">
      <c r="A68" s="227"/>
      <c r="B68" s="21"/>
      <c r="C68" s="21"/>
      <c r="D68" s="1"/>
      <c r="E68" s="1"/>
      <c r="F68" s="21"/>
      <c r="G68" s="21"/>
    </row>
    <row r="69" spans="1:7">
      <c r="A69" s="25"/>
      <c r="B69" s="28"/>
      <c r="C69" s="28"/>
      <c r="D69" s="21"/>
      <c r="E69" s="21"/>
      <c r="F69" s="21"/>
      <c r="G69" s="21"/>
    </row>
    <row r="70" spans="1:7">
      <c r="A70" s="24"/>
      <c r="B70" s="25"/>
      <c r="C70" s="25"/>
      <c r="D70" s="26"/>
      <c r="E70" s="26"/>
      <c r="F70" s="26"/>
      <c r="G70" s="26"/>
    </row>
    <row r="71" spans="1:7">
      <c r="A71" s="28"/>
      <c r="B71" s="26"/>
      <c r="C71" s="21"/>
      <c r="D71" s="26"/>
      <c r="E71" s="21"/>
      <c r="F71" s="26"/>
      <c r="G71" s="21"/>
    </row>
    <row r="72" spans="1:7">
      <c r="A72" s="21"/>
      <c r="B72" s="27"/>
      <c r="C72" s="21"/>
      <c r="D72" s="27"/>
      <c r="E72" s="21"/>
      <c r="F72" s="27"/>
      <c r="G72" s="21"/>
    </row>
    <row r="73" spans="1:7">
      <c r="A73" s="21"/>
      <c r="B73" s="228"/>
      <c r="C73" s="222"/>
      <c r="D73" s="229"/>
      <c r="E73" s="222"/>
      <c r="F73" s="228"/>
      <c r="G73" s="222"/>
    </row>
    <row r="74" spans="1:7">
      <c r="A74" s="227"/>
      <c r="B74" s="21"/>
      <c r="C74" s="21"/>
      <c r="D74" s="21"/>
      <c r="E74" s="21"/>
      <c r="F74" s="21"/>
      <c r="G74" s="21"/>
    </row>
    <row r="75" spans="1:7">
      <c r="A75" s="227"/>
      <c r="B75" s="29"/>
      <c r="C75" s="29"/>
      <c r="D75" s="21"/>
      <c r="E75" s="21"/>
      <c r="F75" s="30"/>
      <c r="G75" s="21"/>
    </row>
    <row r="76" spans="1:7">
      <c r="A76" s="19"/>
      <c r="B76" s="21"/>
      <c r="C76" s="21"/>
      <c r="D76" s="21"/>
      <c r="E76" s="21"/>
      <c r="F76" s="21"/>
      <c r="G76" s="21"/>
    </row>
    <row r="77" spans="1:7">
      <c r="A77" s="24"/>
      <c r="B77" s="25"/>
      <c r="C77" s="25"/>
      <c r="D77" s="26"/>
      <c r="E77" s="26"/>
      <c r="F77" s="26"/>
      <c r="G77" s="26"/>
    </row>
    <row r="78" spans="1:7">
      <c r="A78" s="21"/>
      <c r="B78" s="26"/>
      <c r="C78" s="19"/>
      <c r="D78" s="26"/>
      <c r="E78" s="19"/>
      <c r="F78" s="26"/>
      <c r="G78" s="19"/>
    </row>
    <row r="79" spans="1:7">
      <c r="A79" s="21"/>
      <c r="B79" s="27"/>
      <c r="C79" s="21"/>
      <c r="D79" s="27"/>
      <c r="E79" s="21"/>
      <c r="F79" s="27"/>
      <c r="G79" s="21"/>
    </row>
    <row r="80" spans="1:7">
      <c r="A80" s="21"/>
      <c r="B80" s="222"/>
      <c r="C80" s="222"/>
      <c r="D80" s="222"/>
      <c r="E80" s="222"/>
      <c r="F80" s="222"/>
      <c r="G80" s="222"/>
    </row>
    <row r="81" spans="1:7">
      <c r="A81" s="227"/>
      <c r="B81" s="21"/>
      <c r="C81" s="21"/>
      <c r="D81" s="21"/>
      <c r="E81" s="21"/>
      <c r="F81" s="21"/>
      <c r="G81" s="21"/>
    </row>
    <row r="82" spans="1:7">
      <c r="A82" s="227"/>
      <c r="B82" s="21"/>
      <c r="C82" s="21"/>
      <c r="D82" s="21"/>
      <c r="E82" s="21"/>
      <c r="F82" s="21"/>
      <c r="G82" s="21"/>
    </row>
    <row r="83" spans="1:7">
      <c r="A83" s="19"/>
      <c r="B83" s="21"/>
      <c r="C83" s="21"/>
      <c r="D83" s="21"/>
      <c r="E83" s="21"/>
      <c r="F83" s="21"/>
      <c r="G83" s="21"/>
    </row>
    <row r="84" spans="1:7">
      <c r="A84" s="24"/>
      <c r="B84" s="25"/>
      <c r="C84" s="25"/>
      <c r="D84" s="26"/>
      <c r="E84" s="26"/>
      <c r="F84" s="26"/>
      <c r="G84" s="26"/>
    </row>
    <row r="85" spans="1:7">
      <c r="A85" s="21"/>
      <c r="B85" s="26"/>
      <c r="C85" s="21"/>
      <c r="D85" s="26"/>
      <c r="E85" s="21"/>
      <c r="F85" s="26"/>
      <c r="G85" s="21"/>
    </row>
    <row r="86" spans="1:7">
      <c r="A86" s="21"/>
      <c r="B86" s="27"/>
      <c r="C86" s="21"/>
      <c r="D86" s="27"/>
      <c r="E86" s="21"/>
      <c r="F86" s="27"/>
      <c r="G86" s="21"/>
    </row>
    <row r="87" spans="1:7">
      <c r="A87" s="21"/>
      <c r="B87" s="222"/>
      <c r="C87" s="222"/>
      <c r="D87" s="222"/>
      <c r="E87" s="222"/>
      <c r="F87" s="222"/>
      <c r="G87" s="222"/>
    </row>
    <row r="88" spans="1:7">
      <c r="A88" s="227"/>
      <c r="B88" s="21"/>
      <c r="C88" s="21"/>
      <c r="D88" s="21"/>
      <c r="E88" s="21"/>
      <c r="F88" s="21"/>
      <c r="G88" s="21"/>
    </row>
    <row r="89" spans="1:7">
      <c r="A89" s="227"/>
      <c r="B89" s="21"/>
      <c r="C89" s="21"/>
      <c r="D89" s="21"/>
      <c r="E89" s="21"/>
      <c r="F89" s="30"/>
      <c r="G89" s="21"/>
    </row>
    <row r="90" spans="1:7">
      <c r="A90" s="19"/>
      <c r="B90" s="21"/>
      <c r="C90" s="21"/>
      <c r="D90" s="21"/>
      <c r="E90" s="21"/>
      <c r="F90" s="21"/>
      <c r="G90" s="21"/>
    </row>
    <row r="91" spans="1:7">
      <c r="A91" s="24"/>
      <c r="B91" s="25"/>
      <c r="C91" s="25"/>
      <c r="D91" s="26"/>
      <c r="E91" s="26"/>
      <c r="F91" s="26"/>
      <c r="G91" s="26"/>
    </row>
    <row r="92" spans="1:7">
      <c r="A92" s="21"/>
      <c r="B92" s="26"/>
      <c r="C92" s="21"/>
      <c r="D92" s="26"/>
      <c r="E92" s="21"/>
      <c r="F92" s="26"/>
      <c r="G92" s="21"/>
    </row>
    <row r="93" spans="1:7">
      <c r="A93" s="21"/>
      <c r="B93" s="27"/>
      <c r="C93" s="21"/>
      <c r="D93" s="27"/>
      <c r="E93" s="21"/>
      <c r="F93" s="27"/>
      <c r="G93" s="21"/>
    </row>
    <row r="94" spans="1:7">
      <c r="A94" s="21"/>
      <c r="B94" s="222"/>
      <c r="C94" s="222"/>
      <c r="D94" s="222"/>
      <c r="E94" s="222"/>
      <c r="F94" s="222"/>
      <c r="G94" s="222"/>
    </row>
    <row r="95" spans="1:7">
      <c r="A95" s="227"/>
      <c r="B95" s="21"/>
      <c r="C95" s="21"/>
      <c r="D95" s="21"/>
      <c r="E95" s="21"/>
      <c r="F95" s="21"/>
      <c r="G95" s="21"/>
    </row>
    <row r="96" spans="1:7">
      <c r="A96" s="227"/>
      <c r="B96" s="21"/>
      <c r="C96" s="21"/>
      <c r="D96" s="21"/>
      <c r="E96" s="21"/>
      <c r="F96" s="30"/>
      <c r="G96" s="21"/>
    </row>
    <row r="97" spans="1:7">
      <c r="A97" s="19"/>
      <c r="B97" s="21"/>
      <c r="C97" s="21"/>
      <c r="D97" s="21"/>
      <c r="E97" s="21"/>
      <c r="F97" s="21"/>
      <c r="G97" s="21"/>
    </row>
    <row r="98" spans="1:7">
      <c r="A98" s="24"/>
      <c r="B98" s="31"/>
      <c r="C98" s="31"/>
      <c r="D98" s="26"/>
      <c r="E98" s="26"/>
      <c r="F98" s="26"/>
      <c r="G98" s="26"/>
    </row>
    <row r="99" spans="1:7">
      <c r="A99" s="21"/>
      <c r="B99" s="31"/>
      <c r="C99" s="1"/>
      <c r="D99" s="26"/>
      <c r="E99" s="21"/>
      <c r="F99" s="26"/>
      <c r="G99" s="21"/>
    </row>
    <row r="100" spans="1:7">
      <c r="A100" s="21"/>
      <c r="B100" s="8"/>
      <c r="C100" s="1"/>
      <c r="D100" s="27"/>
      <c r="E100" s="21"/>
      <c r="F100" s="27"/>
      <c r="G100" s="21"/>
    </row>
    <row r="101" spans="1:7">
      <c r="A101" s="21"/>
      <c r="B101" s="236"/>
      <c r="C101" s="237"/>
      <c r="D101" s="222"/>
      <c r="E101" s="222"/>
      <c r="F101" s="222"/>
      <c r="G101" s="222"/>
    </row>
    <row r="102" spans="1:7">
      <c r="A102" s="227"/>
      <c r="B102" s="1"/>
      <c r="C102" s="1"/>
      <c r="D102" s="21"/>
      <c r="E102" s="21"/>
      <c r="F102" s="21"/>
      <c r="G102" s="21"/>
    </row>
    <row r="103" spans="1:7">
      <c r="A103" s="227"/>
      <c r="B103" s="30"/>
      <c r="C103" s="21"/>
      <c r="D103" s="30"/>
      <c r="E103" s="21"/>
      <c r="F103" s="30"/>
      <c r="G103" s="21"/>
    </row>
    <row r="104" spans="1:7">
      <c r="A104" s="21"/>
      <c r="B104" s="32"/>
      <c r="C104" s="32"/>
      <c r="D104" s="32"/>
      <c r="E104" s="32"/>
      <c r="F104" s="32"/>
      <c r="G104" s="32"/>
    </row>
  </sheetData>
  <mergeCells count="224">
    <mergeCell ref="D1:E1"/>
    <mergeCell ref="P5:Q5"/>
    <mergeCell ref="P6:Q6"/>
    <mergeCell ref="P3:Q3"/>
    <mergeCell ref="P4:Q4"/>
    <mergeCell ref="R3:S3"/>
    <mergeCell ref="R4:S4"/>
    <mergeCell ref="R5:S5"/>
    <mergeCell ref="R6:S6"/>
    <mergeCell ref="R27:S27"/>
    <mergeCell ref="R20:S20"/>
    <mergeCell ref="R13:S13"/>
    <mergeCell ref="N2:O2"/>
    <mergeCell ref="P2:Q2"/>
    <mergeCell ref="R2:S2"/>
    <mergeCell ref="N3:O3"/>
    <mergeCell ref="N4:O4"/>
    <mergeCell ref="N5:O5"/>
    <mergeCell ref="N6:O6"/>
    <mergeCell ref="N13:O13"/>
    <mergeCell ref="P13:Q13"/>
    <mergeCell ref="P20:Q20"/>
    <mergeCell ref="P27:Q27"/>
    <mergeCell ref="P34:Q34"/>
    <mergeCell ref="P41:Q41"/>
    <mergeCell ref="AF48:AG48"/>
    <mergeCell ref="N48:O48"/>
    <mergeCell ref="N41:O41"/>
    <mergeCell ref="N34:O34"/>
    <mergeCell ref="N27:O27"/>
    <mergeCell ref="N20:O20"/>
    <mergeCell ref="P48:Q48"/>
    <mergeCell ref="R48:S48"/>
    <mergeCell ref="R41:S41"/>
    <mergeCell ref="R34:S34"/>
    <mergeCell ref="T48:U48"/>
    <mergeCell ref="V48:W48"/>
    <mergeCell ref="X48:Y48"/>
    <mergeCell ref="Z48:AA48"/>
    <mergeCell ref="AB48:AC48"/>
    <mergeCell ref="AD48:AE48"/>
    <mergeCell ref="AF34:AG34"/>
    <mergeCell ref="T41:U41"/>
    <mergeCell ref="V41:W41"/>
    <mergeCell ref="X41:Y41"/>
    <mergeCell ref="Z41:AA41"/>
    <mergeCell ref="AB41:AC41"/>
    <mergeCell ref="AD41:AE41"/>
    <mergeCell ref="AF41:AG41"/>
    <mergeCell ref="T34:U34"/>
    <mergeCell ref="V34:W34"/>
    <mergeCell ref="X34:Y34"/>
    <mergeCell ref="Z34:AA34"/>
    <mergeCell ref="AB34:AC34"/>
    <mergeCell ref="AD34:AE34"/>
    <mergeCell ref="AF20:AG20"/>
    <mergeCell ref="T27:U27"/>
    <mergeCell ref="V27:W27"/>
    <mergeCell ref="X27:Y27"/>
    <mergeCell ref="Z27:AA27"/>
    <mergeCell ref="AB27:AC27"/>
    <mergeCell ref="AD27:AE27"/>
    <mergeCell ref="AF27:AG27"/>
    <mergeCell ref="T20:U20"/>
    <mergeCell ref="V20:W20"/>
    <mergeCell ref="X20:Y20"/>
    <mergeCell ref="Z20:AA20"/>
    <mergeCell ref="AB20:AC20"/>
    <mergeCell ref="AD20:AE20"/>
    <mergeCell ref="AF6:AG6"/>
    <mergeCell ref="T13:U13"/>
    <mergeCell ref="V13:W13"/>
    <mergeCell ref="X13:Y13"/>
    <mergeCell ref="Z13:AA13"/>
    <mergeCell ref="AB13:AC13"/>
    <mergeCell ref="AD13:AE13"/>
    <mergeCell ref="AF13:AG13"/>
    <mergeCell ref="T6:U6"/>
    <mergeCell ref="V6:W6"/>
    <mergeCell ref="X6:Y6"/>
    <mergeCell ref="Z6:AA6"/>
    <mergeCell ref="AB6:AC6"/>
    <mergeCell ref="AD6:AE6"/>
    <mergeCell ref="AF4:AG4"/>
    <mergeCell ref="T5:U5"/>
    <mergeCell ref="V5:W5"/>
    <mergeCell ref="X5:Y5"/>
    <mergeCell ref="Z5:AA5"/>
    <mergeCell ref="AB5:AC5"/>
    <mergeCell ref="AD5:AE5"/>
    <mergeCell ref="AF5:AG5"/>
    <mergeCell ref="T4:U4"/>
    <mergeCell ref="V4:W4"/>
    <mergeCell ref="X4:Y4"/>
    <mergeCell ref="Z4:AA4"/>
    <mergeCell ref="AB4:AC4"/>
    <mergeCell ref="AD4:AE4"/>
    <mergeCell ref="AF2:AG2"/>
    <mergeCell ref="T3:U3"/>
    <mergeCell ref="V3:W3"/>
    <mergeCell ref="X3:Y3"/>
    <mergeCell ref="Z3:AA3"/>
    <mergeCell ref="AB3:AC3"/>
    <mergeCell ref="AD3:AE3"/>
    <mergeCell ref="AF3:AG3"/>
    <mergeCell ref="T2:U2"/>
    <mergeCell ref="V2:W2"/>
    <mergeCell ref="X2:Y2"/>
    <mergeCell ref="Z2:AA2"/>
    <mergeCell ref="AB2:AC2"/>
    <mergeCell ref="AD2:AE2"/>
    <mergeCell ref="A42:A43"/>
    <mergeCell ref="H48:I48"/>
    <mergeCell ref="J48:K48"/>
    <mergeCell ref="L48:M48"/>
    <mergeCell ref="A49:A50"/>
    <mergeCell ref="A28:A29"/>
    <mergeCell ref="H34:I34"/>
    <mergeCell ref="J34:K34"/>
    <mergeCell ref="L34:M34"/>
    <mergeCell ref="A35:A36"/>
    <mergeCell ref="B41:C41"/>
    <mergeCell ref="D41:E41"/>
    <mergeCell ref="F41:G41"/>
    <mergeCell ref="H41:I41"/>
    <mergeCell ref="J41:K41"/>
    <mergeCell ref="L41:M41"/>
    <mergeCell ref="B34:C34"/>
    <mergeCell ref="D34:E34"/>
    <mergeCell ref="F34:G34"/>
    <mergeCell ref="A14:A15"/>
    <mergeCell ref="H20:I20"/>
    <mergeCell ref="J20:K20"/>
    <mergeCell ref="L20:M20"/>
    <mergeCell ref="A21:A22"/>
    <mergeCell ref="L5:M5"/>
    <mergeCell ref="H6:I6"/>
    <mergeCell ref="J6:K6"/>
    <mergeCell ref="L6:M6"/>
    <mergeCell ref="H13:I13"/>
    <mergeCell ref="J13:K13"/>
    <mergeCell ref="L13:M13"/>
    <mergeCell ref="B13:C13"/>
    <mergeCell ref="D13:E13"/>
    <mergeCell ref="F13:G13"/>
    <mergeCell ref="B6:C6"/>
    <mergeCell ref="D6:E6"/>
    <mergeCell ref="F6:G6"/>
    <mergeCell ref="H5:I5"/>
    <mergeCell ref="J5:K5"/>
    <mergeCell ref="A5:A6"/>
    <mergeCell ref="B5:C5"/>
    <mergeCell ref="D5:E5"/>
    <mergeCell ref="F5:G5"/>
    <mergeCell ref="A102:A103"/>
    <mergeCell ref="H2:I2"/>
    <mergeCell ref="J2:K2"/>
    <mergeCell ref="L2:M2"/>
    <mergeCell ref="H3:I3"/>
    <mergeCell ref="J3:K3"/>
    <mergeCell ref="L3:M3"/>
    <mergeCell ref="H4:I4"/>
    <mergeCell ref="J4:K4"/>
    <mergeCell ref="L4:M4"/>
    <mergeCell ref="A88:A89"/>
    <mergeCell ref="B94:C94"/>
    <mergeCell ref="D94:E94"/>
    <mergeCell ref="F94:G94"/>
    <mergeCell ref="A95:A96"/>
    <mergeCell ref="B101:C101"/>
    <mergeCell ref="D101:E101"/>
    <mergeCell ref="F101:G101"/>
    <mergeCell ref="A74:A75"/>
    <mergeCell ref="B80:C80"/>
    <mergeCell ref="D80:E80"/>
    <mergeCell ref="F80:G80"/>
    <mergeCell ref="A81:A82"/>
    <mergeCell ref="B87:C87"/>
    <mergeCell ref="D87:E87"/>
    <mergeCell ref="F87:G87"/>
    <mergeCell ref="B66:C66"/>
    <mergeCell ref="D66:E66"/>
    <mergeCell ref="F66:G66"/>
    <mergeCell ref="A67:A68"/>
    <mergeCell ref="B73:C73"/>
    <mergeCell ref="D73:E73"/>
    <mergeCell ref="F73:G73"/>
    <mergeCell ref="B57:C57"/>
    <mergeCell ref="D57:E57"/>
    <mergeCell ref="F57:G57"/>
    <mergeCell ref="A58:A59"/>
    <mergeCell ref="B58:C58"/>
    <mergeCell ref="D58:E58"/>
    <mergeCell ref="F58:G58"/>
    <mergeCell ref="B59:C59"/>
    <mergeCell ref="D59:E59"/>
    <mergeCell ref="F59:G59"/>
    <mergeCell ref="B55:C55"/>
    <mergeCell ref="D55:E55"/>
    <mergeCell ref="F55:G55"/>
    <mergeCell ref="B56:C56"/>
    <mergeCell ref="D56:E56"/>
    <mergeCell ref="F56:G56"/>
    <mergeCell ref="B48:C48"/>
    <mergeCell ref="D48:E48"/>
    <mergeCell ref="F48:G48"/>
    <mergeCell ref="B27:C27"/>
    <mergeCell ref="D27:E27"/>
    <mergeCell ref="F27:G27"/>
    <mergeCell ref="H27:I27"/>
    <mergeCell ref="J27:K27"/>
    <mergeCell ref="L27:M27"/>
    <mergeCell ref="B20:C20"/>
    <mergeCell ref="D20:E20"/>
    <mergeCell ref="F20:G20"/>
    <mergeCell ref="B4:C4"/>
    <mergeCell ref="D4:E4"/>
    <mergeCell ref="F4:G4"/>
    <mergeCell ref="B3:C3"/>
    <mergeCell ref="D3:E3"/>
    <mergeCell ref="F3:G3"/>
    <mergeCell ref="B2:C2"/>
    <mergeCell ref="D2:E2"/>
    <mergeCell ref="F2:G2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2006-09-25T13:34:53Z</dcterms:created>
  <dcterms:modified xsi:type="dcterms:W3CDTF">2010-06-16T12:12:17Z</dcterms:modified>
</cp:coreProperties>
</file>