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 Kühl\Desktop\Julecup 2017 programmer\"/>
    </mc:Choice>
  </mc:AlternateContent>
  <bookViews>
    <workbookView xWindow="0" yWindow="0" windowWidth="20490" windowHeight="7755"/>
  </bookViews>
  <sheets>
    <sheet name="7hold" sheetId="1" r:id="rId1"/>
    <sheet name="Ark1"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2" l="1"/>
  <c r="G9" i="2" l="1"/>
  <c r="BJ27" i="1" l="1"/>
  <c r="BH27" i="1"/>
  <c r="BJ26" i="1"/>
  <c r="BH26" i="1"/>
  <c r="BJ25" i="1"/>
  <c r="BH25" i="1"/>
  <c r="BJ24" i="1"/>
  <c r="BH24" i="1"/>
  <c r="BJ23" i="1"/>
  <c r="BH23" i="1"/>
  <c r="BH22" i="1"/>
  <c r="BJ22" i="1"/>
  <c r="BJ21" i="1"/>
  <c r="BH21" i="1"/>
  <c r="BG27" i="1" l="1"/>
  <c r="BF27" i="1"/>
  <c r="BE27" i="1"/>
  <c r="BG26" i="1"/>
  <c r="BF26" i="1"/>
  <c r="BE26" i="1"/>
  <c r="BG25" i="1"/>
  <c r="BF25" i="1"/>
  <c r="BE25" i="1"/>
  <c r="BG24" i="1"/>
  <c r="BF24" i="1"/>
  <c r="BE24" i="1"/>
  <c r="BG23" i="1"/>
  <c r="BF23" i="1"/>
  <c r="BE23" i="1"/>
  <c r="BG22" i="1"/>
  <c r="BF22" i="1"/>
  <c r="BE22" i="1"/>
  <c r="BK24" i="1" l="1"/>
  <c r="BK25" i="1"/>
  <c r="BK26" i="1"/>
  <c r="BK27" i="1"/>
  <c r="BE21" i="1"/>
  <c r="BL22" i="1"/>
  <c r="BL23" i="1"/>
  <c r="BL24" i="1"/>
  <c r="BL25" i="1"/>
  <c r="BD26" i="1"/>
  <c r="BD27" i="1"/>
  <c r="BG21" i="1"/>
  <c r="BF21" i="1"/>
  <c r="BC27" i="1"/>
  <c r="BC26" i="1"/>
  <c r="BC25" i="1"/>
  <c r="BC24" i="1"/>
  <c r="BC23" i="1"/>
  <c r="BC22" i="1"/>
  <c r="BC21" i="1"/>
  <c r="BL27" i="1" l="1"/>
  <c r="BL26" i="1"/>
  <c r="BL21" i="1"/>
  <c r="BK21" i="1"/>
  <c r="BK22" i="1"/>
  <c r="BK23" i="1"/>
  <c r="BD25" i="1"/>
  <c r="BD24" i="1"/>
  <c r="BD22" i="1"/>
  <c r="BD23" i="1"/>
  <c r="BD21" i="1"/>
  <c r="AF37" i="1" l="1"/>
  <c r="O37" i="1"/>
  <c r="AF36" i="1"/>
  <c r="O36" i="1"/>
  <c r="AF35" i="1"/>
  <c r="O35" i="1"/>
  <c r="AF34" i="1"/>
  <c r="O34" i="1"/>
  <c r="AF33" i="1"/>
  <c r="O33" i="1"/>
  <c r="AF32" i="1"/>
  <c r="O32" i="1"/>
  <c r="AF31" i="1"/>
  <c r="O31" i="1"/>
  <c r="AF30" i="1"/>
  <c r="O30" i="1"/>
  <c r="AF29" i="1"/>
  <c r="O29" i="1"/>
  <c r="AF28" i="1"/>
  <c r="O28" i="1"/>
  <c r="AF27" i="1"/>
  <c r="O27" i="1"/>
  <c r="AF26" i="1"/>
  <c r="O26" i="1"/>
  <c r="AF25" i="1"/>
  <c r="O25" i="1"/>
  <c r="AF24" i="1"/>
  <c r="O24" i="1"/>
  <c r="AF23" i="1"/>
  <c r="O23" i="1"/>
  <c r="AF22" i="1"/>
  <c r="O22" i="1"/>
  <c r="AF21" i="1"/>
  <c r="O21" i="1"/>
  <c r="AF20" i="1"/>
  <c r="O20" i="1"/>
  <c r="AF19" i="1"/>
  <c r="O19" i="1"/>
  <c r="AF18" i="1"/>
  <c r="O18" i="1"/>
  <c r="AF17" i="1"/>
  <c r="O17" i="1"/>
  <c r="J17" i="1"/>
  <c r="J18" i="1" s="1"/>
  <c r="J19" i="1" s="1"/>
  <c r="J20" i="1" s="1"/>
  <c r="J21" i="1" s="1"/>
  <c r="J22" i="1" s="1"/>
  <c r="J23" i="1" s="1"/>
  <c r="J24" i="1" s="1"/>
  <c r="J25" i="1" s="1"/>
  <c r="J26" i="1" s="1"/>
  <c r="J27" i="1" s="1"/>
  <c r="J28" i="1" s="1"/>
  <c r="J29" i="1" s="1"/>
  <c r="J30" i="1" s="1"/>
  <c r="J31" i="1" s="1"/>
  <c r="J32" i="1" s="1"/>
  <c r="J33" i="1" s="1"/>
  <c r="J34" i="1" s="1"/>
  <c r="J35" i="1" s="1"/>
  <c r="J36" i="1" s="1"/>
  <c r="J37" i="1" s="1"/>
  <c r="D40" i="1" s="1"/>
</calcChain>
</file>

<file path=xl/sharedStrings.xml><?xml version="1.0" encoding="utf-8"?>
<sst xmlns="http://schemas.openxmlformats.org/spreadsheetml/2006/main" count="94" uniqueCount="41">
  <si>
    <t>U6-Drenge</t>
  </si>
  <si>
    <t>Uhr</t>
  </si>
  <si>
    <t>1x</t>
  </si>
  <si>
    <t>x</t>
  </si>
  <si>
    <t>min</t>
  </si>
  <si>
    <t>Pause:</t>
  </si>
  <si>
    <t>Gruppe A</t>
  </si>
  <si>
    <t>1.</t>
  </si>
  <si>
    <t>2.</t>
  </si>
  <si>
    <t>3.</t>
  </si>
  <si>
    <t>4.</t>
  </si>
  <si>
    <t>5.</t>
  </si>
  <si>
    <t>6.</t>
  </si>
  <si>
    <t>7.</t>
  </si>
  <si>
    <t>Nr.</t>
  </si>
  <si>
    <t>Start</t>
  </si>
  <si>
    <t>Resultat</t>
  </si>
  <si>
    <t>-</t>
  </si>
  <si>
    <t>:</t>
  </si>
  <si>
    <t>Finale</t>
  </si>
  <si>
    <t/>
  </si>
  <si>
    <t>1. Gruppe A</t>
  </si>
  <si>
    <t>2. Gruppe A</t>
  </si>
  <si>
    <t>Start tid:</t>
  </si>
  <si>
    <t>Spille tid:</t>
  </si>
  <si>
    <t>AA</t>
  </si>
  <si>
    <t>BB</t>
  </si>
  <si>
    <t>CC</t>
  </si>
  <si>
    <t>DD</t>
  </si>
  <si>
    <t>EE</t>
  </si>
  <si>
    <t>FF</t>
  </si>
  <si>
    <t>GG</t>
  </si>
  <si>
    <t>gruppe A</t>
  </si>
  <si>
    <t>Kam.</t>
  </si>
  <si>
    <t>V</t>
  </si>
  <si>
    <t>U</t>
  </si>
  <si>
    <t>T</t>
  </si>
  <si>
    <t>Målscore</t>
  </si>
  <si>
    <t>M D</t>
  </si>
  <si>
    <t>Pla.</t>
  </si>
  <si>
    <t>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</si>
</sst>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9">
    <font>
      <sz val="11"/>
      <color theme="1"/>
      <name val="Myriad"/>
      <family val="2"/>
    </font>
    <font>
      <b/>
      <sz val="18"/>
      <color theme="1"/>
      <name val="Myriad"/>
    </font>
    <font>
      <sz val="10"/>
      <name val="Arial"/>
      <family val="2"/>
    </font>
    <font>
      <sz val="12"/>
      <name val="Arial"/>
      <family val="2"/>
    </font>
    <font>
      <b/>
      <sz val="12"/>
      <name val="Arial"/>
      <family val="2"/>
    </font>
    <font>
      <b/>
      <sz val="10"/>
      <name val="Arial"/>
      <family val="2"/>
    </font>
    <font>
      <b/>
      <sz val="9"/>
      <name val="Arial"/>
      <family val="2"/>
    </font>
    <font>
      <sz val="8"/>
      <name val="Arial"/>
      <family val="2"/>
    </font>
    <font>
      <b/>
      <sz val="11"/>
      <color theme="1"/>
      <name val="Myriad"/>
    </font>
  </fonts>
  <fills count="10">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
      <patternFill patternType="solid">
        <fgColor theme="9" tint="-0.249977111117893"/>
        <bgColor indexed="64"/>
      </patternFill>
    </fill>
    <fill>
      <patternFill patternType="solid">
        <fgColor rgb="FFFF0000"/>
        <bgColor indexed="64"/>
      </patternFill>
    </fill>
    <fill>
      <patternFill patternType="solid">
        <fgColor theme="8" tint="-0.49998474074526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2" fillId="0" borderId="0"/>
    <xf numFmtId="0" fontId="2" fillId="0" borderId="0"/>
  </cellStyleXfs>
  <cellXfs count="131">
    <xf numFmtId="0" fontId="0" fillId="0" borderId="0" xfId="0"/>
    <xf numFmtId="0" fontId="3" fillId="0" borderId="0" xfId="1" applyFont="1"/>
    <xf numFmtId="0" fontId="2" fillId="0" borderId="0" xfId="1" applyAlignment="1">
      <alignment horizontal="right"/>
    </xf>
    <xf numFmtId="0" fontId="2" fillId="0" borderId="0" xfId="1"/>
    <xf numFmtId="0" fontId="4" fillId="0" borderId="7" xfId="1" applyFont="1" applyBorder="1" applyAlignment="1">
      <alignment horizontal="center"/>
    </xf>
    <xf numFmtId="0" fontId="2" fillId="0" borderId="0" xfId="1" applyFont="1"/>
    <xf numFmtId="0" fontId="2" fillId="0" borderId="0" xfId="1" applyFont="1" applyAlignment="1">
      <alignment horizontal="right"/>
    </xf>
    <xf numFmtId="0" fontId="2" fillId="0" borderId="0" xfId="1" applyAlignment="1">
      <alignment vertical="center"/>
    </xf>
    <xf numFmtId="0" fontId="2" fillId="0" borderId="0" xfId="1" applyFont="1" applyAlignment="1">
      <alignment vertical="center"/>
    </xf>
    <xf numFmtId="0" fontId="5" fillId="0" borderId="23"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3" xfId="2" applyFont="1" applyFill="1" applyBorder="1" applyAlignment="1">
      <alignment horizontal="center" vertical="center"/>
    </xf>
    <xf numFmtId="0" fontId="7" fillId="0" borderId="5" xfId="2" applyFont="1" applyBorder="1"/>
    <xf numFmtId="0" fontId="8"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xf numFmtId="20" fontId="5" fillId="0" borderId="23" xfId="1" applyNumberFormat="1" applyFont="1" applyFill="1" applyBorder="1" applyAlignment="1">
      <alignment horizontal="center" vertical="center"/>
    </xf>
    <xf numFmtId="0" fontId="0" fillId="6" borderId="0" xfId="0" applyFill="1" applyBorder="1" applyAlignment="1">
      <alignment horizontal="center" vertical="center"/>
    </xf>
    <xf numFmtId="0" fontId="0" fillId="0" borderId="2" xfId="0"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7" fillId="0" borderId="41" xfId="2" applyFont="1" applyBorder="1" applyAlignment="1">
      <alignment horizontal="center"/>
    </xf>
    <xf numFmtId="0" fontId="7" fillId="0" borderId="42" xfId="2" applyFont="1" applyBorder="1" applyAlignment="1">
      <alignment horizontal="center"/>
    </xf>
    <xf numFmtId="0" fontId="7" fillId="0" borderId="43" xfId="2" applyFont="1" applyBorder="1" applyAlignment="1">
      <alignment horizontal="center"/>
    </xf>
    <xf numFmtId="0" fontId="6" fillId="5" borderId="39" xfId="2" applyFont="1" applyFill="1" applyBorder="1" applyAlignment="1">
      <alignment horizontal="center" vertical="center"/>
    </xf>
    <xf numFmtId="0" fontId="6" fillId="5" borderId="18" xfId="2" applyFont="1" applyFill="1" applyBorder="1" applyAlignment="1">
      <alignment horizontal="center" vertical="center"/>
    </xf>
    <xf numFmtId="0" fontId="6" fillId="5" borderId="16" xfId="2" applyFont="1" applyFill="1" applyBorder="1" applyAlignment="1">
      <alignment horizontal="center" vertical="center"/>
    </xf>
    <xf numFmtId="0" fontId="6" fillId="5" borderId="17"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2" fillId="0" borderId="6" xfId="2" applyFont="1" applyFill="1" applyBorder="1" applyAlignment="1">
      <alignment horizontal="center" vertical="center"/>
    </xf>
    <xf numFmtId="164" fontId="2" fillId="0" borderId="1" xfId="2" applyNumberFormat="1" applyFont="1" applyFill="1" applyBorder="1" applyAlignment="1">
      <alignment horizontal="center" vertical="center"/>
    </xf>
    <xf numFmtId="164" fontId="2" fillId="0" borderId="2" xfId="2" applyNumberFormat="1" applyFont="1" applyFill="1" applyBorder="1" applyAlignment="1">
      <alignment horizontal="center" vertical="center"/>
    </xf>
    <xf numFmtId="164" fontId="2" fillId="0" borderId="3" xfId="2" applyNumberFormat="1" applyFont="1" applyFill="1" applyBorder="1" applyAlignment="1">
      <alignment horizontal="center" vertical="center"/>
    </xf>
    <xf numFmtId="164" fontId="2" fillId="0" borderId="4" xfId="2" applyNumberFormat="1" applyFont="1" applyFill="1" applyBorder="1" applyAlignment="1">
      <alignment horizontal="center" vertical="center"/>
    </xf>
    <xf numFmtId="164" fontId="2" fillId="0" borderId="5" xfId="2" applyNumberFormat="1" applyFont="1" applyFill="1" applyBorder="1" applyAlignment="1">
      <alignment horizontal="center" vertical="center"/>
    </xf>
    <xf numFmtId="164" fontId="2" fillId="0" borderId="6" xfId="2" applyNumberFormat="1" applyFont="1" applyFill="1" applyBorder="1" applyAlignment="1">
      <alignment horizontal="center" vertical="center"/>
    </xf>
    <xf numFmtId="0" fontId="2" fillId="0" borderId="40" xfId="2" applyFont="1" applyFill="1" applyBorder="1" applyAlignment="1">
      <alignment horizontal="left" vertical="center"/>
    </xf>
    <xf numFmtId="0" fontId="2" fillId="0" borderId="23" xfId="2" applyFont="1" applyFill="1" applyBorder="1" applyAlignment="1">
      <alignment horizontal="left" vertical="center"/>
    </xf>
    <xf numFmtId="0" fontId="2" fillId="0" borderId="25" xfId="2" applyFont="1" applyFill="1" applyBorder="1" applyAlignment="1">
      <alignment horizontal="left" vertical="center"/>
    </xf>
    <xf numFmtId="0" fontId="5" fillId="0" borderId="1" xfId="2" applyFont="1" applyFill="1" applyBorder="1" applyAlignment="1">
      <alignment horizontal="center" vertical="center"/>
    </xf>
    <xf numFmtId="0" fontId="5" fillId="0" borderId="4" xfId="2" applyFont="1" applyFill="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20" fontId="2" fillId="0" borderId="12" xfId="1" applyNumberFormat="1" applyFont="1" applyFill="1" applyBorder="1" applyAlignment="1">
      <alignment horizontal="center" vertical="center"/>
    </xf>
    <xf numFmtId="0" fontId="2" fillId="0" borderId="34" xfId="1" applyFont="1" applyFill="1" applyBorder="1" applyAlignment="1">
      <alignment horizontal="left" vertical="center" shrinkToFit="1"/>
    </xf>
    <xf numFmtId="0" fontId="2" fillId="0" borderId="5" xfId="1" applyFont="1" applyFill="1" applyBorder="1" applyAlignment="1">
      <alignment horizontal="left" vertical="center" shrinkToFit="1"/>
    </xf>
    <xf numFmtId="0" fontId="2" fillId="0" borderId="35" xfId="1" applyFont="1" applyFill="1" applyBorder="1" applyAlignment="1">
      <alignment horizontal="left" vertical="center" shrinkToFit="1"/>
    </xf>
    <xf numFmtId="0" fontId="5" fillId="0" borderId="3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26" xfId="1" applyFont="1" applyFill="1" applyBorder="1" applyAlignment="1">
      <alignment horizontal="center" vertical="center"/>
    </xf>
    <xf numFmtId="20" fontId="2" fillId="0" borderId="26" xfId="1" applyNumberFormat="1" applyFont="1" applyFill="1" applyBorder="1" applyAlignment="1">
      <alignment horizontal="center" vertical="center"/>
    </xf>
    <xf numFmtId="20" fontId="2" fillId="0" borderId="27" xfId="1" applyNumberFormat="1" applyFont="1" applyFill="1" applyBorder="1" applyAlignment="1">
      <alignment horizontal="center" vertical="center"/>
    </xf>
    <xf numFmtId="0" fontId="2" fillId="0" borderId="27" xfId="1" applyFont="1" applyFill="1" applyBorder="1" applyAlignment="1">
      <alignment horizontal="left" vertical="center" shrinkToFit="1"/>
    </xf>
    <xf numFmtId="0" fontId="2" fillId="0" borderId="7" xfId="1" applyFont="1" applyFill="1" applyBorder="1" applyAlignment="1">
      <alignment horizontal="left" vertical="center" shrinkToFit="1"/>
    </xf>
    <xf numFmtId="0" fontId="2" fillId="0" borderId="37" xfId="1" applyFont="1" applyFill="1" applyBorder="1" applyAlignment="1">
      <alignment horizontal="left" vertical="center" shrinkToFit="1"/>
    </xf>
    <xf numFmtId="0" fontId="5" fillId="0" borderId="27"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38"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22" xfId="1" applyFont="1" applyFill="1" applyBorder="1" applyAlignment="1">
      <alignment horizontal="left" vertical="center" shrinkToFit="1"/>
    </xf>
    <xf numFmtId="0" fontId="2" fillId="0" borderId="23" xfId="1" applyFont="1" applyFill="1" applyBorder="1" applyAlignment="1">
      <alignment horizontal="left" vertical="center" shrinkToFit="1"/>
    </xf>
    <xf numFmtId="0" fontId="2" fillId="0" borderId="24" xfId="1" applyFont="1" applyFill="1" applyBorder="1" applyAlignment="1">
      <alignment horizontal="left" vertical="center" shrinkToFit="1"/>
    </xf>
    <xf numFmtId="0" fontId="5" fillId="0" borderId="22"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1"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8" xfId="1" applyFont="1" applyFill="1" applyBorder="1" applyAlignment="1">
      <alignment horizontal="left" vertical="center" shrinkToFit="1"/>
    </xf>
    <xf numFmtId="0" fontId="2" fillId="0" borderId="29" xfId="1" applyFont="1" applyFill="1" applyBorder="1" applyAlignment="1">
      <alignment horizontal="left" vertical="center" shrinkToFit="1"/>
    </xf>
    <xf numFmtId="0" fontId="2" fillId="0" borderId="30" xfId="1" applyFont="1" applyFill="1" applyBorder="1" applyAlignment="1">
      <alignment horizontal="left" vertical="center" shrinkToFit="1"/>
    </xf>
    <xf numFmtId="0" fontId="2" fillId="0" borderId="0" xfId="1" applyFont="1" applyBorder="1" applyAlignment="1">
      <alignment horizontal="center" vertical="center"/>
    </xf>
    <xf numFmtId="20" fontId="2" fillId="0" borderId="21" xfId="1" applyNumberFormat="1" applyFont="1" applyFill="1" applyBorder="1" applyAlignment="1">
      <alignment horizontal="center" vertical="center"/>
    </xf>
    <xf numFmtId="20" fontId="2" fillId="0" borderId="22" xfId="1" applyNumberFormat="1" applyFont="1" applyFill="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2" xfId="1" applyFont="1" applyBorder="1" applyAlignment="1">
      <alignment horizontal="left" vertical="center" shrinkToFit="1"/>
    </xf>
    <xf numFmtId="0" fontId="3" fillId="0" borderId="13" xfId="1" applyFont="1" applyBorder="1" applyAlignment="1">
      <alignment horizontal="left" vertical="center" shrinkToFit="1"/>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8" xfId="1" applyFont="1" applyFill="1" applyBorder="1" applyAlignment="1">
      <alignment horizontal="center" vertical="center"/>
    </xf>
    <xf numFmtId="0" fontId="6" fillId="3" borderId="19" xfId="1" applyFont="1" applyFill="1" applyBorder="1" applyAlignment="1">
      <alignment horizontal="center" vertical="center"/>
    </xf>
    <xf numFmtId="0" fontId="0" fillId="0" borderId="2" xfId="0"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9" xfId="1" applyFont="1" applyBorder="1" applyAlignment="1">
      <alignment horizontal="left" vertical="center" shrinkToFit="1"/>
    </xf>
    <xf numFmtId="0" fontId="3" fillId="0" borderId="10" xfId="1" applyFont="1" applyBorder="1" applyAlignment="1">
      <alignment horizontal="left" vertical="center" shrinkToFit="1"/>
    </xf>
    <xf numFmtId="20" fontId="4" fillId="0" borderId="7" xfId="1" applyNumberFormat="1" applyFont="1" applyBorder="1" applyAlignment="1">
      <alignment horizontal="center"/>
    </xf>
    <xf numFmtId="0" fontId="4" fillId="0" borderId="7" xfId="1" applyFont="1" applyBorder="1" applyAlignment="1">
      <alignment horizontal="center"/>
    </xf>
    <xf numFmtId="45" fontId="4" fillId="0" borderId="7" xfId="1" applyNumberFormat="1" applyFont="1" applyBorder="1" applyAlignment="1">
      <alignment horizontal="center"/>
    </xf>
    <xf numFmtId="0" fontId="4" fillId="3" borderId="1" xfId="1" applyFont="1" applyFill="1" applyBorder="1" applyAlignment="1">
      <alignment horizontal="center"/>
    </xf>
    <xf numFmtId="0" fontId="4" fillId="3" borderId="2" xfId="1" applyFont="1" applyFill="1" applyBorder="1" applyAlignment="1">
      <alignment horizontal="center"/>
    </xf>
    <xf numFmtId="0" fontId="4" fillId="3" borderId="3" xfId="1" applyFont="1" applyFill="1" applyBorder="1" applyAlignment="1">
      <alignment horizontal="center"/>
    </xf>
    <xf numFmtId="0" fontId="5" fillId="4" borderId="0" xfId="1" applyFont="1" applyFill="1" applyBorder="1" applyAlignment="1">
      <alignment horizontal="center"/>
    </xf>
    <xf numFmtId="0" fontId="0" fillId="0" borderId="9" xfId="0" applyBorder="1" applyAlignment="1">
      <alignment horizontal="center" vertical="center"/>
    </xf>
    <xf numFmtId="0" fontId="0" fillId="4" borderId="0" xfId="0" applyFill="1" applyBorder="1" applyAlignment="1">
      <alignment horizontal="center" vertical="center"/>
    </xf>
    <xf numFmtId="0" fontId="0" fillId="0" borderId="0" xfId="0" applyAlignment="1">
      <alignment horizontal="center"/>
    </xf>
    <xf numFmtId="0" fontId="0" fillId="0" borderId="44" xfId="0" applyBorder="1" applyAlignment="1">
      <alignment horizontal="center"/>
    </xf>
    <xf numFmtId="0" fontId="0" fillId="7" borderId="0" xfId="0" applyFill="1" applyBorder="1" applyAlignment="1">
      <alignment horizontal="center" vertical="center"/>
    </xf>
    <xf numFmtId="0" fontId="0" fillId="6" borderId="5" xfId="0" applyFill="1" applyBorder="1" applyAlignment="1">
      <alignment horizontal="center" vertical="center"/>
    </xf>
    <xf numFmtId="0" fontId="5" fillId="8" borderId="34" xfId="1" applyFont="1" applyFill="1" applyBorder="1" applyAlignment="1">
      <alignment horizontal="center" vertical="center"/>
    </xf>
    <xf numFmtId="0" fontId="5" fillId="8" borderId="5" xfId="1" applyFont="1" applyFill="1" applyBorder="1" applyAlignment="1">
      <alignment horizontal="center" vertical="center"/>
    </xf>
    <xf numFmtId="0" fontId="5" fillId="8" borderId="6" xfId="1" applyFont="1" applyFill="1" applyBorder="1" applyAlignment="1">
      <alignment horizontal="center" vertical="center"/>
    </xf>
    <xf numFmtId="0" fontId="0" fillId="9" borderId="5" xfId="0" applyFill="1" applyBorder="1" applyAlignment="1">
      <alignment horizontal="center" vertical="center"/>
    </xf>
    <xf numFmtId="0" fontId="0" fillId="9" borderId="0" xfId="0" applyFill="1" applyBorder="1" applyAlignment="1">
      <alignment horizontal="center" vertical="center"/>
    </xf>
  </cellXfs>
  <cellStyles count="3">
    <cellStyle name="Normal" xfId="0" builtinId="0"/>
    <cellStyle name="Normal 2" xfId="2"/>
    <cellStyle name="Normal 4" xfId="1"/>
  </cellStyles>
  <dxfs count="2">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66</xdr:col>
      <xdr:colOff>600075</xdr:colOff>
      <xdr:row>20</xdr:row>
      <xdr:rowOff>133350</xdr:rowOff>
    </xdr:from>
    <xdr:ext cx="184731" cy="264560"/>
    <xdr:sp macro="" textlink="">
      <xdr:nvSpPr>
        <xdr:cNvPr id="2" name="Tekstfelt 1"/>
        <xdr:cNvSpPr txBox="1"/>
      </xdr:nvSpPr>
      <xdr:spPr>
        <a:xfrm>
          <a:off x="13277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oneCellAnchor>
    <xdr:from>
      <xdr:col>65</xdr:col>
      <xdr:colOff>390526</xdr:colOff>
      <xdr:row>20</xdr:row>
      <xdr:rowOff>57149</xdr:rowOff>
    </xdr:from>
    <xdr:ext cx="3838574" cy="3305176"/>
    <xdr:sp macro="" textlink="">
      <xdr:nvSpPr>
        <xdr:cNvPr id="3" name="Tekstfelt 2"/>
        <xdr:cNvSpPr txBox="1"/>
      </xdr:nvSpPr>
      <xdr:spPr>
        <a:xfrm>
          <a:off x="12382501" y="3924299"/>
          <a:ext cx="3838574" cy="330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a:t>Problemet er at dit ranking system ikke er det som det jeg skal bruge. Hvis vi kigger på vores point her til venstre. 1. pladsen er med grøn bAaggrund så skal anden pladen findes mellem mellem de to med gul baggrund. Så skal vi kigge på deres indbyrdes kamp som er med rød baggrund, hvis den nu var endt med uafgjort 2-2 istedet for 2-0 så skulle vi kigge på bedste målscore som er med blå baggrund og hvis den også endte uafgjort så skal der lodtrækning til enten med en knap eller jeg selv kan skrive vinderen ind, jeg ville fortrække begge dele.</a:t>
          </a:r>
        </a:p>
        <a:p>
          <a:r>
            <a:rPr lang="da-DK" sz="1100"/>
            <a:t>Håber det giver bedre mening nu.</a:t>
          </a:r>
        </a:p>
      </xdr:txBody>
    </xdr:sp>
    <xdr:clientData/>
  </xdr:oneCellAnchor>
  <xdr:oneCellAnchor>
    <xdr:from>
      <xdr:col>54</xdr:col>
      <xdr:colOff>9525</xdr:colOff>
      <xdr:row>28</xdr:row>
      <xdr:rowOff>123824</xdr:rowOff>
    </xdr:from>
    <xdr:ext cx="3838575" cy="1438275"/>
    <xdr:sp macro="" textlink="">
      <xdr:nvSpPr>
        <xdr:cNvPr id="4" name="Tekstfelt 3"/>
        <xdr:cNvSpPr txBox="1"/>
      </xdr:nvSpPr>
      <xdr:spPr>
        <a:xfrm>
          <a:off x="7258050" y="5553074"/>
          <a:ext cx="3838575" cy="1438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a:t>Jeg kan godt lide uret som ligger i udformningen til venstre da den skriver en start og en slut tid når vi skal planlægge.. </a:t>
          </a:r>
        </a:p>
        <a:p>
          <a:r>
            <a:rPr lang="da-DK" sz="1100"/>
            <a:t>Designet med ur det passer fint til de skærme vi kan sende det rundt til i centret sådan online agtigt det er målet men så langt er vi ikke nået endnu.</a:t>
          </a:r>
        </a:p>
      </xdr:txBody>
    </xdr:sp>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tabSelected="1" topLeftCell="AW16" workbookViewId="0">
      <selection activeCell="BG30" sqref="BG30"/>
    </sheetView>
  </sheetViews>
  <sheetFormatPr defaultRowHeight="15"/>
  <cols>
    <col min="1" max="53" width="1.625" customWidth="1"/>
    <col min="54" max="54" width="9" style="15"/>
    <col min="56" max="60" width="5.625" customWidth="1"/>
    <col min="61" max="61" width="2.625" customWidth="1"/>
    <col min="62" max="65" width="5.625" customWidth="1"/>
  </cols>
  <sheetData>
    <row r="1" spans="1:53" ht="14.25" customHeight="1">
      <c r="A1" s="28"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30"/>
    </row>
    <row r="2" spans="1:53" ht="15" customHeight="1" thickBot="1">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3"/>
    </row>
    <row r="4" spans="1:53" ht="15.75">
      <c r="A4" s="1"/>
      <c r="B4" s="1"/>
      <c r="C4" s="1"/>
      <c r="D4" s="1"/>
      <c r="E4" s="1"/>
      <c r="F4" s="1"/>
      <c r="G4" s="2" t="s">
        <v>23</v>
      </c>
      <c r="H4" s="113">
        <v>0.34861111111111115</v>
      </c>
      <c r="I4" s="113"/>
      <c r="J4" s="113"/>
      <c r="K4" s="113"/>
      <c r="L4" s="113"/>
      <c r="M4" s="3" t="s">
        <v>1</v>
      </c>
      <c r="N4" s="1"/>
      <c r="O4" s="1"/>
      <c r="P4" s="1"/>
      <c r="Q4" s="1"/>
      <c r="R4" s="1"/>
      <c r="S4" s="1"/>
      <c r="T4" s="2" t="s">
        <v>24</v>
      </c>
      <c r="U4" s="114">
        <v>1</v>
      </c>
      <c r="V4" s="114" t="s">
        <v>2</v>
      </c>
      <c r="W4" s="4" t="s">
        <v>3</v>
      </c>
      <c r="X4" s="115">
        <v>4.8611111111111112E-3</v>
      </c>
      <c r="Y4" s="115"/>
      <c r="Z4" s="115"/>
      <c r="AA4" s="115"/>
      <c r="AB4" s="115"/>
      <c r="AC4" s="5" t="s">
        <v>4</v>
      </c>
      <c r="AD4" s="1"/>
      <c r="AE4" s="1"/>
      <c r="AF4" s="1"/>
      <c r="AG4" s="1"/>
      <c r="AH4" s="1"/>
      <c r="AI4" s="1"/>
      <c r="AJ4" s="1"/>
      <c r="AK4" s="6" t="s">
        <v>5</v>
      </c>
      <c r="AL4" s="115">
        <v>6.9444444444444447E-4</v>
      </c>
      <c r="AM4" s="115"/>
      <c r="AN4" s="115"/>
      <c r="AO4" s="115"/>
      <c r="AP4" s="115"/>
      <c r="AQ4" s="5" t="s">
        <v>4</v>
      </c>
      <c r="AR4" s="1"/>
      <c r="AS4" s="1"/>
      <c r="AT4" s="1"/>
      <c r="AU4" s="1"/>
      <c r="AV4" s="1"/>
      <c r="AW4" s="1"/>
      <c r="AX4" s="1"/>
      <c r="AY4" s="1"/>
      <c r="AZ4" s="1"/>
      <c r="BA4" s="1"/>
    </row>
    <row r="5" spans="1:5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ht="15.75">
      <c r="A6" s="3"/>
      <c r="B6" s="5"/>
      <c r="C6" s="5"/>
      <c r="D6" s="5"/>
      <c r="E6" s="5"/>
      <c r="F6" s="5"/>
      <c r="G6" s="5"/>
      <c r="H6" s="5"/>
      <c r="I6" s="5"/>
      <c r="J6" s="116" t="s">
        <v>6</v>
      </c>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8"/>
      <c r="AV6" s="119"/>
      <c r="AW6" s="119"/>
      <c r="AX6" s="3"/>
      <c r="AY6" s="3"/>
      <c r="AZ6" s="3"/>
      <c r="BA6" s="3"/>
    </row>
    <row r="7" spans="1:53">
      <c r="A7" s="3"/>
      <c r="B7" s="5"/>
      <c r="C7" s="5"/>
      <c r="D7" s="5"/>
      <c r="E7" s="5"/>
      <c r="F7" s="5"/>
      <c r="G7" s="5"/>
      <c r="H7" s="5"/>
      <c r="I7" s="5"/>
      <c r="J7" s="109" t="s">
        <v>7</v>
      </c>
      <c r="K7" s="110"/>
      <c r="L7" s="111" t="s">
        <v>25</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2"/>
      <c r="AV7" s="95"/>
      <c r="AW7" s="95"/>
      <c r="AX7" s="3"/>
      <c r="AY7" s="3"/>
      <c r="AZ7" s="3"/>
      <c r="BA7" s="3"/>
    </row>
    <row r="8" spans="1:53">
      <c r="A8" s="3"/>
      <c r="B8" s="5"/>
      <c r="C8" s="5"/>
      <c r="D8" s="5"/>
      <c r="E8" s="5"/>
      <c r="F8" s="5"/>
      <c r="G8" s="5"/>
      <c r="H8" s="5"/>
      <c r="I8" s="5"/>
      <c r="J8" s="109" t="s">
        <v>8</v>
      </c>
      <c r="K8" s="110"/>
      <c r="L8" s="111" t="s">
        <v>26</v>
      </c>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2"/>
      <c r="AV8" s="95"/>
      <c r="AW8" s="95"/>
      <c r="AX8" s="3"/>
      <c r="AY8" s="3"/>
      <c r="AZ8" s="3"/>
      <c r="BA8" s="3"/>
    </row>
    <row r="9" spans="1:53">
      <c r="A9" s="3"/>
      <c r="B9" s="5"/>
      <c r="C9" s="5"/>
      <c r="D9" s="5"/>
      <c r="E9" s="5"/>
      <c r="F9" s="5"/>
      <c r="G9" s="5"/>
      <c r="H9" s="5"/>
      <c r="I9" s="5"/>
      <c r="J9" s="109" t="s">
        <v>9</v>
      </c>
      <c r="K9" s="110"/>
      <c r="L9" s="111" t="s">
        <v>27</v>
      </c>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2"/>
      <c r="AV9" s="95"/>
      <c r="AW9" s="95"/>
      <c r="AX9" s="3"/>
      <c r="AY9" s="3"/>
      <c r="AZ9" s="3"/>
      <c r="BA9" s="3"/>
    </row>
    <row r="10" spans="1:53">
      <c r="A10" s="3"/>
      <c r="B10" s="5"/>
      <c r="C10" s="5"/>
      <c r="D10" s="5"/>
      <c r="E10" s="5"/>
      <c r="F10" s="5"/>
      <c r="G10" s="5"/>
      <c r="H10" s="5"/>
      <c r="I10" s="5"/>
      <c r="J10" s="109" t="s">
        <v>10</v>
      </c>
      <c r="K10" s="110"/>
      <c r="L10" s="111" t="s">
        <v>28</v>
      </c>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2"/>
      <c r="AV10" s="95"/>
      <c r="AW10" s="95"/>
      <c r="AX10" s="3"/>
      <c r="AY10" s="3"/>
      <c r="AZ10" s="3"/>
      <c r="BA10" s="3"/>
    </row>
    <row r="11" spans="1:53">
      <c r="A11" s="3"/>
      <c r="B11" s="5"/>
      <c r="C11" s="5"/>
      <c r="D11" s="5"/>
      <c r="E11" s="5"/>
      <c r="F11" s="5"/>
      <c r="G11" s="5"/>
      <c r="H11" s="5"/>
      <c r="I11" s="5"/>
      <c r="J11" s="109" t="s">
        <v>11</v>
      </c>
      <c r="K11" s="110"/>
      <c r="L11" s="111" t="s">
        <v>29</v>
      </c>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2"/>
      <c r="AV11" s="95"/>
      <c r="AW11" s="95"/>
      <c r="AX11" s="3"/>
      <c r="AY11" s="3"/>
      <c r="AZ11" s="3"/>
      <c r="BA11" s="3"/>
    </row>
    <row r="12" spans="1:53">
      <c r="A12" s="3"/>
      <c r="B12" s="5"/>
      <c r="C12" s="5"/>
      <c r="D12" s="5"/>
      <c r="E12" s="5"/>
      <c r="F12" s="5"/>
      <c r="G12" s="5"/>
      <c r="H12" s="5"/>
      <c r="I12" s="5"/>
      <c r="J12" s="109" t="s">
        <v>12</v>
      </c>
      <c r="K12" s="110"/>
      <c r="L12" s="111" t="s">
        <v>30</v>
      </c>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2"/>
      <c r="AV12" s="95"/>
      <c r="AW12" s="95"/>
      <c r="AX12" s="3"/>
      <c r="AY12" s="3"/>
      <c r="AZ12" s="3"/>
      <c r="BA12" s="3"/>
    </row>
    <row r="13" spans="1:53" ht="15.75" thickBot="1">
      <c r="A13" s="3"/>
      <c r="B13" s="5"/>
      <c r="C13" s="5"/>
      <c r="D13" s="5"/>
      <c r="E13" s="5"/>
      <c r="F13" s="5"/>
      <c r="G13" s="5"/>
      <c r="H13" s="5"/>
      <c r="I13" s="5"/>
      <c r="J13" s="98" t="s">
        <v>13</v>
      </c>
      <c r="K13" s="99"/>
      <c r="L13" s="100" t="s">
        <v>31</v>
      </c>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1"/>
      <c r="AV13" s="95"/>
      <c r="AW13" s="95"/>
      <c r="AX13" s="3"/>
      <c r="AY13" s="3"/>
      <c r="AZ13" s="3"/>
      <c r="BA13" s="3"/>
    </row>
    <row r="14" spans="1:5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ht="15.75" thickBo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row>
    <row r="16" spans="1:53" ht="15.75" thickBot="1">
      <c r="A16" s="7"/>
      <c r="B16" s="102" t="s">
        <v>14</v>
      </c>
      <c r="C16" s="103"/>
      <c r="D16" s="104"/>
      <c r="E16" s="105"/>
      <c r="F16" s="106"/>
      <c r="G16" s="104"/>
      <c r="H16" s="105"/>
      <c r="I16" s="106"/>
      <c r="J16" s="104" t="s">
        <v>15</v>
      </c>
      <c r="K16" s="105"/>
      <c r="L16" s="105"/>
      <c r="M16" s="105"/>
      <c r="N16" s="106"/>
      <c r="O16" s="104"/>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6"/>
      <c r="AW16" s="104"/>
      <c r="AX16" s="105"/>
      <c r="AY16" s="105"/>
      <c r="AZ16" s="105"/>
      <c r="BA16" s="107"/>
    </row>
    <row r="17" spans="1:70">
      <c r="A17" s="8"/>
      <c r="B17" s="79">
        <v>1</v>
      </c>
      <c r="C17" s="80"/>
      <c r="D17" s="80"/>
      <c r="E17" s="80"/>
      <c r="F17" s="80"/>
      <c r="G17" s="80"/>
      <c r="H17" s="80"/>
      <c r="I17" s="80"/>
      <c r="J17" s="96">
        <f>$H$4</f>
        <v>0.34861111111111115</v>
      </c>
      <c r="K17" s="96"/>
      <c r="L17" s="96"/>
      <c r="M17" s="96"/>
      <c r="N17" s="97"/>
      <c r="O17" s="81" t="str">
        <f>L7</f>
        <v>AA</v>
      </c>
      <c r="P17" s="82"/>
      <c r="Q17" s="82"/>
      <c r="R17" s="82"/>
      <c r="S17" s="82"/>
      <c r="T17" s="82"/>
      <c r="U17" s="82"/>
      <c r="V17" s="82"/>
      <c r="W17" s="82"/>
      <c r="X17" s="82"/>
      <c r="Y17" s="82"/>
      <c r="Z17" s="82"/>
      <c r="AA17" s="82"/>
      <c r="AB17" s="82"/>
      <c r="AC17" s="82"/>
      <c r="AD17" s="82"/>
      <c r="AE17" s="9" t="s">
        <v>17</v>
      </c>
      <c r="AF17" s="82" t="str">
        <f>L8</f>
        <v>BB</v>
      </c>
      <c r="AG17" s="82"/>
      <c r="AH17" s="82"/>
      <c r="AI17" s="82"/>
      <c r="AJ17" s="82"/>
      <c r="AK17" s="82"/>
      <c r="AL17" s="82"/>
      <c r="AM17" s="82"/>
      <c r="AN17" s="82"/>
      <c r="AO17" s="82"/>
      <c r="AP17" s="82"/>
      <c r="AQ17" s="82"/>
      <c r="AR17" s="82"/>
      <c r="AS17" s="82"/>
      <c r="AT17" s="82"/>
      <c r="AU17" s="82"/>
      <c r="AV17" s="83"/>
      <c r="AW17" s="84">
        <v>2</v>
      </c>
      <c r="AX17" s="85"/>
      <c r="AY17" s="9" t="s">
        <v>18</v>
      </c>
      <c r="AZ17" s="85">
        <v>1</v>
      </c>
      <c r="BA17" s="86"/>
    </row>
    <row r="18" spans="1:70">
      <c r="A18" s="7"/>
      <c r="B18" s="90">
        <v>2</v>
      </c>
      <c r="C18" s="91"/>
      <c r="D18" s="91"/>
      <c r="E18" s="91"/>
      <c r="F18" s="91"/>
      <c r="G18" s="91"/>
      <c r="H18" s="91"/>
      <c r="I18" s="91"/>
      <c r="J18" s="71">
        <f t="shared" ref="J18:J37" si="0">J17+$U$4*$X$4+$AL$4</f>
        <v>0.35416666666666669</v>
      </c>
      <c r="K18" s="71"/>
      <c r="L18" s="71"/>
      <c r="M18" s="71"/>
      <c r="N18" s="72"/>
      <c r="O18" s="92" t="str">
        <f>L9</f>
        <v>CC</v>
      </c>
      <c r="P18" s="93"/>
      <c r="Q18" s="93"/>
      <c r="R18" s="93"/>
      <c r="S18" s="93"/>
      <c r="T18" s="93"/>
      <c r="U18" s="93"/>
      <c r="V18" s="93"/>
      <c r="W18" s="93"/>
      <c r="X18" s="93"/>
      <c r="Y18" s="93"/>
      <c r="Z18" s="93"/>
      <c r="AA18" s="93"/>
      <c r="AB18" s="93"/>
      <c r="AC18" s="93"/>
      <c r="AD18" s="93"/>
      <c r="AE18" s="10" t="s">
        <v>17</v>
      </c>
      <c r="AF18" s="93" t="str">
        <f>L10</f>
        <v>DD</v>
      </c>
      <c r="AG18" s="93"/>
      <c r="AH18" s="93"/>
      <c r="AI18" s="93"/>
      <c r="AJ18" s="93"/>
      <c r="AK18" s="93"/>
      <c r="AL18" s="93"/>
      <c r="AM18" s="93"/>
      <c r="AN18" s="93"/>
      <c r="AO18" s="93"/>
      <c r="AP18" s="93"/>
      <c r="AQ18" s="93"/>
      <c r="AR18" s="93"/>
      <c r="AS18" s="93"/>
      <c r="AT18" s="93"/>
      <c r="AU18" s="93"/>
      <c r="AV18" s="94"/>
      <c r="AW18" s="87">
        <v>3</v>
      </c>
      <c r="AX18" s="88"/>
      <c r="AY18" s="10" t="s">
        <v>18</v>
      </c>
      <c r="AZ18" s="88">
        <v>1</v>
      </c>
      <c r="BA18" s="89"/>
    </row>
    <row r="19" spans="1:70" ht="15.75" thickBot="1">
      <c r="A19" s="7"/>
      <c r="B19" s="60">
        <v>3</v>
      </c>
      <c r="C19" s="61"/>
      <c r="D19" s="61"/>
      <c r="E19" s="61"/>
      <c r="F19" s="61"/>
      <c r="G19" s="61"/>
      <c r="H19" s="61"/>
      <c r="I19" s="61"/>
      <c r="J19" s="62">
        <f t="shared" si="0"/>
        <v>0.35972222222222222</v>
      </c>
      <c r="K19" s="62"/>
      <c r="L19" s="62"/>
      <c r="M19" s="62"/>
      <c r="N19" s="62"/>
      <c r="O19" s="63" t="str">
        <f>L11</f>
        <v>EE</v>
      </c>
      <c r="P19" s="64"/>
      <c r="Q19" s="64"/>
      <c r="R19" s="64"/>
      <c r="S19" s="64"/>
      <c r="T19" s="64"/>
      <c r="U19" s="64"/>
      <c r="V19" s="64"/>
      <c r="W19" s="64"/>
      <c r="X19" s="64"/>
      <c r="Y19" s="64"/>
      <c r="Z19" s="64"/>
      <c r="AA19" s="64"/>
      <c r="AB19" s="64"/>
      <c r="AC19" s="64"/>
      <c r="AD19" s="64"/>
      <c r="AE19" s="11" t="s">
        <v>17</v>
      </c>
      <c r="AF19" s="64" t="str">
        <f>L12</f>
        <v>FF</v>
      </c>
      <c r="AG19" s="64"/>
      <c r="AH19" s="64"/>
      <c r="AI19" s="64"/>
      <c r="AJ19" s="64"/>
      <c r="AK19" s="64"/>
      <c r="AL19" s="64"/>
      <c r="AM19" s="64"/>
      <c r="AN19" s="64"/>
      <c r="AO19" s="64"/>
      <c r="AP19" s="64"/>
      <c r="AQ19" s="64"/>
      <c r="AR19" s="64"/>
      <c r="AS19" s="64"/>
      <c r="AT19" s="64"/>
      <c r="AU19" s="64"/>
      <c r="AV19" s="65"/>
      <c r="AW19" s="66">
        <v>2</v>
      </c>
      <c r="AX19" s="67"/>
      <c r="AY19" s="11" t="s">
        <v>18</v>
      </c>
      <c r="AZ19" s="67">
        <v>0</v>
      </c>
      <c r="BA19" s="68"/>
    </row>
    <row r="20" spans="1:70">
      <c r="A20" s="7"/>
      <c r="B20" s="79">
        <v>4</v>
      </c>
      <c r="C20" s="80"/>
      <c r="D20" s="80"/>
      <c r="E20" s="80"/>
      <c r="F20" s="80"/>
      <c r="G20" s="80"/>
      <c r="H20" s="80"/>
      <c r="I20" s="80"/>
      <c r="J20" s="71">
        <f t="shared" si="0"/>
        <v>0.36527777777777776</v>
      </c>
      <c r="K20" s="71"/>
      <c r="L20" s="71"/>
      <c r="M20" s="71"/>
      <c r="N20" s="72"/>
      <c r="O20" s="81" t="str">
        <f>L13</f>
        <v>GG</v>
      </c>
      <c r="P20" s="82"/>
      <c r="Q20" s="82"/>
      <c r="R20" s="82"/>
      <c r="S20" s="82"/>
      <c r="T20" s="82"/>
      <c r="U20" s="82"/>
      <c r="V20" s="82"/>
      <c r="W20" s="82"/>
      <c r="X20" s="82"/>
      <c r="Y20" s="82"/>
      <c r="Z20" s="82"/>
      <c r="AA20" s="82"/>
      <c r="AB20" s="82"/>
      <c r="AC20" s="82"/>
      <c r="AD20" s="82"/>
      <c r="AE20" s="9" t="s">
        <v>17</v>
      </c>
      <c r="AF20" s="82" t="str">
        <f>L7</f>
        <v>AA</v>
      </c>
      <c r="AG20" s="82"/>
      <c r="AH20" s="82"/>
      <c r="AI20" s="82"/>
      <c r="AJ20" s="82"/>
      <c r="AK20" s="82"/>
      <c r="AL20" s="82"/>
      <c r="AM20" s="82"/>
      <c r="AN20" s="82"/>
      <c r="AO20" s="82"/>
      <c r="AP20" s="82"/>
      <c r="AQ20" s="82"/>
      <c r="AR20" s="82"/>
      <c r="AS20" s="82"/>
      <c r="AT20" s="82"/>
      <c r="AU20" s="82"/>
      <c r="AV20" s="83"/>
      <c r="AW20" s="84">
        <v>2</v>
      </c>
      <c r="AX20" s="85"/>
      <c r="AY20" s="9" t="s">
        <v>18</v>
      </c>
      <c r="AZ20" s="85">
        <v>1</v>
      </c>
      <c r="BA20" s="86"/>
      <c r="BC20" s="16" t="s">
        <v>32</v>
      </c>
      <c r="BD20" s="27" t="s">
        <v>33</v>
      </c>
      <c r="BE20" s="27" t="s">
        <v>34</v>
      </c>
      <c r="BF20" s="27" t="s">
        <v>35</v>
      </c>
      <c r="BG20" s="27" t="s">
        <v>36</v>
      </c>
      <c r="BH20" s="108" t="s">
        <v>37</v>
      </c>
      <c r="BI20" s="108"/>
      <c r="BJ20" s="108"/>
      <c r="BK20" s="27" t="s">
        <v>38</v>
      </c>
      <c r="BL20" s="27" t="s">
        <v>40</v>
      </c>
      <c r="BM20" s="17" t="s">
        <v>39</v>
      </c>
    </row>
    <row r="21" spans="1:70">
      <c r="A21" s="7"/>
      <c r="B21" s="69">
        <v>5</v>
      </c>
      <c r="C21" s="70"/>
      <c r="D21" s="70"/>
      <c r="E21" s="70"/>
      <c r="F21" s="70"/>
      <c r="G21" s="70"/>
      <c r="H21" s="70"/>
      <c r="I21" s="70"/>
      <c r="J21" s="71">
        <f t="shared" si="0"/>
        <v>0.37083333333333329</v>
      </c>
      <c r="K21" s="71"/>
      <c r="L21" s="71"/>
      <c r="M21" s="71"/>
      <c r="N21" s="72"/>
      <c r="O21" s="73" t="str">
        <f>L8</f>
        <v>BB</v>
      </c>
      <c r="P21" s="74"/>
      <c r="Q21" s="74"/>
      <c r="R21" s="74"/>
      <c r="S21" s="74"/>
      <c r="T21" s="74"/>
      <c r="U21" s="74"/>
      <c r="V21" s="74"/>
      <c r="W21" s="74"/>
      <c r="X21" s="74"/>
      <c r="Y21" s="74"/>
      <c r="Z21" s="74"/>
      <c r="AA21" s="74"/>
      <c r="AB21" s="74"/>
      <c r="AC21" s="74"/>
      <c r="AD21" s="74"/>
      <c r="AE21" s="12" t="s">
        <v>17</v>
      </c>
      <c r="AF21" s="74" t="str">
        <f>L10</f>
        <v>DD</v>
      </c>
      <c r="AG21" s="74"/>
      <c r="AH21" s="74"/>
      <c r="AI21" s="74"/>
      <c r="AJ21" s="74"/>
      <c r="AK21" s="74"/>
      <c r="AL21" s="74"/>
      <c r="AM21" s="74"/>
      <c r="AN21" s="74"/>
      <c r="AO21" s="74"/>
      <c r="AP21" s="74"/>
      <c r="AQ21" s="74"/>
      <c r="AR21" s="74"/>
      <c r="AS21" s="74"/>
      <c r="AT21" s="74"/>
      <c r="AU21" s="74"/>
      <c r="AV21" s="75"/>
      <c r="AW21" s="76">
        <v>2</v>
      </c>
      <c r="AX21" s="77"/>
      <c r="AY21" s="12" t="s">
        <v>18</v>
      </c>
      <c r="AZ21" s="77">
        <v>2</v>
      </c>
      <c r="BA21" s="78"/>
      <c r="BC21" s="18" t="str">
        <f t="shared" ref="BC21:BC27" si="1">L7</f>
        <v>AA</v>
      </c>
      <c r="BD21" s="19">
        <f>BE21+BF21+BG21</f>
        <v>6</v>
      </c>
      <c r="BE21" s="19">
        <f>IF(AW17&gt;AZ17,"1","0")+IF(AZ20&gt;AW20,"1","0")+IF(AW23&gt;AZ23,"1","0")+IF(AZ26&gt;AW26,"1","0")+IF(AW29&gt;AZ29,"1","0")+IF(AZ32&gt;AW32,"1","0")</f>
        <v>2</v>
      </c>
      <c r="BF21" s="19">
        <f>IF(AW17="",0,IF(AW17=AZ17,1))+IF(AZ20="",0,IF(AZ20=AW20,1))+IF(AW23="",0,IF(AW23=AZ23,1))+IF(AZ26="",0,IF(AZ26=AW26,1))+IF(AW29="",0,IF(AW29=AZ29,1))+IF(AZ32="",0,IF(AZ32=AW32,1))</f>
        <v>3</v>
      </c>
      <c r="BG21" s="19">
        <f>IF(AW17&lt;AZ17,"1","0")+IF(AZ20&lt;AW20,"1","0")+IF(AW23&lt;AZ23,"1","0")+IF(AZ26&lt;AW26,"1","0")+IF(AW29&lt;AZ29,"1","0")+IF(AZ32&lt;AW32,"1","0")</f>
        <v>1</v>
      </c>
      <c r="BH21" s="19">
        <f>IF(AW17="",0,AW17)+IF(AZ20="",0,AZ20)+IF(AW23="",0,AW23)+IF(AZ26="",0,AZ26)+IF(AW29="",0,AW29)+IF(AZ32="",0,AZ32)</f>
        <v>15</v>
      </c>
      <c r="BI21" s="19" t="s">
        <v>18</v>
      </c>
      <c r="BJ21" s="19">
        <f>IF(AZ17="",0,AZ17)+IF(AW20="",0,AW20)+IF(AZ23="",0,AZ23)+IF(AW26="",0,AW26)+IF(AZ29="",0,AZ29)+IF(AW32="",0,AW32)</f>
        <v>9</v>
      </c>
      <c r="BK21" s="19">
        <f>BH21-BJ21</f>
        <v>6</v>
      </c>
      <c r="BL21" s="19">
        <f t="shared" ref="BL21:BL27" si="2">BE21*3+BF21</f>
        <v>9</v>
      </c>
      <c r="BM21" s="20"/>
    </row>
    <row r="22" spans="1:70" ht="15.75" thickBot="1">
      <c r="A22" s="7"/>
      <c r="B22" s="60">
        <v>6</v>
      </c>
      <c r="C22" s="61"/>
      <c r="D22" s="61"/>
      <c r="E22" s="61"/>
      <c r="F22" s="61"/>
      <c r="G22" s="61"/>
      <c r="H22" s="61"/>
      <c r="I22" s="61"/>
      <c r="J22" s="62">
        <f t="shared" si="0"/>
        <v>0.37638888888888883</v>
      </c>
      <c r="K22" s="62"/>
      <c r="L22" s="62"/>
      <c r="M22" s="62"/>
      <c r="N22" s="62"/>
      <c r="O22" s="63" t="str">
        <f>L9</f>
        <v>CC</v>
      </c>
      <c r="P22" s="64"/>
      <c r="Q22" s="64"/>
      <c r="R22" s="64"/>
      <c r="S22" s="64"/>
      <c r="T22" s="64"/>
      <c r="U22" s="64"/>
      <c r="V22" s="64"/>
      <c r="W22" s="64"/>
      <c r="X22" s="64"/>
      <c r="Y22" s="64"/>
      <c r="Z22" s="64"/>
      <c r="AA22" s="64"/>
      <c r="AB22" s="64"/>
      <c r="AC22" s="64"/>
      <c r="AD22" s="64"/>
      <c r="AE22" s="11" t="s">
        <v>17</v>
      </c>
      <c r="AF22" s="64" t="str">
        <f>L11</f>
        <v>EE</v>
      </c>
      <c r="AG22" s="64"/>
      <c r="AH22" s="64"/>
      <c r="AI22" s="64"/>
      <c r="AJ22" s="64"/>
      <c r="AK22" s="64"/>
      <c r="AL22" s="64"/>
      <c r="AM22" s="64"/>
      <c r="AN22" s="64"/>
      <c r="AO22" s="64"/>
      <c r="AP22" s="64"/>
      <c r="AQ22" s="64"/>
      <c r="AR22" s="64"/>
      <c r="AS22" s="64"/>
      <c r="AT22" s="64"/>
      <c r="AU22" s="64"/>
      <c r="AV22" s="65"/>
      <c r="AW22" s="66">
        <v>1</v>
      </c>
      <c r="AX22" s="67"/>
      <c r="AY22" s="11" t="s">
        <v>18</v>
      </c>
      <c r="AZ22" s="67">
        <v>4</v>
      </c>
      <c r="BA22" s="68"/>
      <c r="BC22" s="18" t="str">
        <f t="shared" si="1"/>
        <v>BB</v>
      </c>
      <c r="BD22" s="19">
        <f t="shared" ref="BD22:BD27" si="3">BE22+BF22+BG22</f>
        <v>6</v>
      </c>
      <c r="BE22" s="19">
        <f>IF(AZ17&gt;AW17,"1","0")+IF(AZ21&gt;AW21,"1","0")+IF(AW25&gt;AZ25,"1","0")+IF(AZ28&gt;AW28,"1","0")+IF(AW31&gt;AZ31,"1","0")+IF(AZ36&gt;AW36,"1","0")</f>
        <v>1</v>
      </c>
      <c r="BF22" s="121">
        <f>IF(AW17="",0,IF(AW17=AZ17,1))+IF(AZ21="",0,IF(AZ21=AW21,1))+IF(AW25="",0,IF(AW25=AZ25,1))+IF(AZ28="",0,IF(AZ28=AW28,1))+IF(AW31="",0,IF(AW31=AZ31,1))+IF(AZ36="",0,IF(AZ36=AW36,1))</f>
        <v>4</v>
      </c>
      <c r="BG22" s="19">
        <f>IF(AZ17&lt;AW17,"1","0")+IF(AZ21&lt;AW21,"1","0")+IF(AW25&lt;AZ25,"1","0")+IF(AZ28&lt;AW28,"1","0")+IF(AW31&lt;AZ31,"1","0")+IF(AZ36&lt;AW36,"1","0")</f>
        <v>1</v>
      </c>
      <c r="BH22" s="19">
        <f>IF(AZ17="",0,AZ17)+IF(AW21="",0,AW21)+IF(AW25="",0,AW25)+IF(AZ28="",0,AZ28)+IF(AW31="",0,AW31)+IF(AZ36="",0,AZ36)</f>
        <v>8</v>
      </c>
      <c r="BI22" s="19" t="s">
        <v>18</v>
      </c>
      <c r="BJ22" s="19">
        <f>IF(AW17="",0,AW17)+IF(AZ21="",0,AZ21)+IF(AZ25="",0,AZ25)+IF(AW28="",0,AW28)+IF(AZ31="",0,AZ31)+IF(AW36="",0,AW36)</f>
        <v>8</v>
      </c>
      <c r="BK22" s="19">
        <f t="shared" ref="BK22:BK27" si="4">BH22-BJ22</f>
        <v>0</v>
      </c>
      <c r="BL22" s="19">
        <f t="shared" si="2"/>
        <v>7</v>
      </c>
      <c r="BM22" s="20"/>
      <c r="BN22" s="123"/>
      <c r="BO22" s="122"/>
      <c r="BP22" s="122"/>
      <c r="BQ22" s="122"/>
      <c r="BR22" s="122"/>
    </row>
    <row r="23" spans="1:70">
      <c r="A23" s="7"/>
      <c r="B23" s="79">
        <v>7</v>
      </c>
      <c r="C23" s="80"/>
      <c r="D23" s="80"/>
      <c r="E23" s="80"/>
      <c r="F23" s="80"/>
      <c r="G23" s="80"/>
      <c r="H23" s="80"/>
      <c r="I23" s="80"/>
      <c r="J23" s="71">
        <f t="shared" si="0"/>
        <v>0.38194444444444436</v>
      </c>
      <c r="K23" s="71"/>
      <c r="L23" s="71"/>
      <c r="M23" s="71"/>
      <c r="N23" s="72"/>
      <c r="O23" s="81" t="str">
        <f>L7</f>
        <v>AA</v>
      </c>
      <c r="P23" s="82"/>
      <c r="Q23" s="82"/>
      <c r="R23" s="82"/>
      <c r="S23" s="82"/>
      <c r="T23" s="82"/>
      <c r="U23" s="82"/>
      <c r="V23" s="82"/>
      <c r="W23" s="82"/>
      <c r="X23" s="82"/>
      <c r="Y23" s="82"/>
      <c r="Z23" s="82"/>
      <c r="AA23" s="82"/>
      <c r="AB23" s="82"/>
      <c r="AC23" s="82"/>
      <c r="AD23" s="82"/>
      <c r="AE23" s="9" t="s">
        <v>17</v>
      </c>
      <c r="AF23" s="82" t="str">
        <f>L12</f>
        <v>FF</v>
      </c>
      <c r="AG23" s="82"/>
      <c r="AH23" s="82"/>
      <c r="AI23" s="82"/>
      <c r="AJ23" s="82"/>
      <c r="AK23" s="82"/>
      <c r="AL23" s="82"/>
      <c r="AM23" s="82"/>
      <c r="AN23" s="82"/>
      <c r="AO23" s="82"/>
      <c r="AP23" s="82"/>
      <c r="AQ23" s="82"/>
      <c r="AR23" s="82"/>
      <c r="AS23" s="82"/>
      <c r="AT23" s="82"/>
      <c r="AU23" s="82"/>
      <c r="AV23" s="83"/>
      <c r="AW23" s="84">
        <v>0</v>
      </c>
      <c r="AX23" s="85"/>
      <c r="AY23" s="9" t="s">
        <v>18</v>
      </c>
      <c r="AZ23" s="85">
        <v>0</v>
      </c>
      <c r="BA23" s="86"/>
      <c r="BC23" s="18" t="str">
        <f t="shared" si="1"/>
        <v>CC</v>
      </c>
      <c r="BD23" s="19">
        <f t="shared" si="3"/>
        <v>6</v>
      </c>
      <c r="BE23" s="19">
        <f>IF(AW18&gt;AZ18,"1","0")+IF(AW22&gt;AZ22,"1","0")+IF(AZ25&gt;AW25,"1","0")+IF(AZ27&gt;AW27,"1","0")+IF(AW32&gt;AZ32,"1","0")+IF(AZ35&gt;AW35,"1","0")</f>
        <v>2</v>
      </c>
      <c r="BF23" s="19">
        <f>IF(AW18="",0,IF(AW18=AZ18,1))+IF(AZ22="",0,IF(AZ22=AW22,1))+IF(AZ25="",0,IF(AZ25=AW25,1))+IF(AZ27="",0,IF(AZ27=AW27,1))+IF(AW32="",0,IF(AW32=AZ32,1))+IF(AZ35="",0,IF(AZ35=AW35,1))</f>
        <v>1</v>
      </c>
      <c r="BG23" s="19">
        <f>IF(AW18&lt;AZ18,"1","0")+IF(AW22&lt;AZ22,"1","0")+IF(AZ25&lt;AW25,"1","0")+IF(AZ27&lt;AW27,"1","0")+IF(AW32&lt;AZ32,"1","0")+IF(AZ35&lt;AW35,"1","0")</f>
        <v>3</v>
      </c>
      <c r="BH23" s="19">
        <f>IF(AW18="",0,AW18)+IF(AW22="",0,AW22)+IF(AZ25="",0,AZ25)+IF(AZ27="",0,AZ27)+IF(AW32="",0,AW32)+IF(AZ35="",0,AZ35)</f>
        <v>9</v>
      </c>
      <c r="BI23" s="19" t="s">
        <v>18</v>
      </c>
      <c r="BJ23" s="19">
        <f>IF(AZ18="",0,AZ18)+IF(AZ22="",0,AZ22)+IF(AW25="",0,AW25)+IF(AW27="",0,AW27)+IF(AZ32="",0,AZ32)+IF(AW35="",0,AW35)</f>
        <v>15</v>
      </c>
      <c r="BK23" s="19">
        <f t="shared" si="4"/>
        <v>-6</v>
      </c>
      <c r="BL23" s="19">
        <f t="shared" si="2"/>
        <v>7</v>
      </c>
      <c r="BM23" s="20"/>
      <c r="BN23" s="122"/>
      <c r="BO23" s="122"/>
      <c r="BP23" s="122"/>
      <c r="BQ23" s="122"/>
    </row>
    <row r="24" spans="1:70">
      <c r="A24" s="7"/>
      <c r="B24" s="69">
        <v>8</v>
      </c>
      <c r="C24" s="70"/>
      <c r="D24" s="70"/>
      <c r="E24" s="70"/>
      <c r="F24" s="70"/>
      <c r="G24" s="70"/>
      <c r="H24" s="70"/>
      <c r="I24" s="70"/>
      <c r="J24" s="71">
        <f t="shared" si="0"/>
        <v>0.3874999999999999</v>
      </c>
      <c r="K24" s="71"/>
      <c r="L24" s="71"/>
      <c r="M24" s="71"/>
      <c r="N24" s="72"/>
      <c r="O24" s="73" t="str">
        <f>L10</f>
        <v>DD</v>
      </c>
      <c r="P24" s="74"/>
      <c r="Q24" s="74"/>
      <c r="R24" s="74"/>
      <c r="S24" s="74"/>
      <c r="T24" s="74"/>
      <c r="U24" s="74"/>
      <c r="V24" s="74"/>
      <c r="W24" s="74"/>
      <c r="X24" s="74"/>
      <c r="Y24" s="74"/>
      <c r="Z24" s="74"/>
      <c r="AA24" s="74"/>
      <c r="AB24" s="74"/>
      <c r="AC24" s="74"/>
      <c r="AD24" s="74"/>
      <c r="AE24" s="12" t="s">
        <v>17</v>
      </c>
      <c r="AF24" s="74" t="str">
        <f>L13</f>
        <v>GG</v>
      </c>
      <c r="AG24" s="74"/>
      <c r="AH24" s="74"/>
      <c r="AI24" s="74"/>
      <c r="AJ24" s="74"/>
      <c r="AK24" s="74"/>
      <c r="AL24" s="74"/>
      <c r="AM24" s="74"/>
      <c r="AN24" s="74"/>
      <c r="AO24" s="74"/>
      <c r="AP24" s="74"/>
      <c r="AQ24" s="74"/>
      <c r="AR24" s="74"/>
      <c r="AS24" s="74"/>
      <c r="AT24" s="74"/>
      <c r="AU24" s="74"/>
      <c r="AV24" s="75"/>
      <c r="AW24" s="76">
        <v>6</v>
      </c>
      <c r="AX24" s="77"/>
      <c r="AY24" s="12" t="s">
        <v>18</v>
      </c>
      <c r="AZ24" s="77">
        <v>2</v>
      </c>
      <c r="BA24" s="78"/>
      <c r="BC24" s="18" t="str">
        <f t="shared" si="1"/>
        <v>DD</v>
      </c>
      <c r="BD24" s="19">
        <f t="shared" si="3"/>
        <v>6</v>
      </c>
      <c r="BE24" s="19">
        <f>IF(AZ18&gt;AW18,"1","0")+IF(AZ21&gt;AW21,"1","0")+IF(AW24&gt;AZ24,"1","0")+IF(AZ29&gt;AW29,"1","0")+IF(AW33&gt;AZ33,"1","0")+IF(AW37&gt;AZ37,"1","0")</f>
        <v>3</v>
      </c>
      <c r="BF24" s="19">
        <f>IF(AZ18="",0,IF(AW18=AZ18,1))+IF(AZ21="",0,IF(AZ21=AW21,1))+IF(AW24="",0,IF(AW24=AZ24,1))+IF(AZ29="",0,IF(AZ29=AW29,1))+IF(AW37="",0,IF(AW72=AZ37,1))</f>
        <v>2</v>
      </c>
      <c r="BG24" s="19">
        <f>IF(AZ18&lt;AW18,"1","0")+IF(AZ21&lt;AW21,"1","0")+IF(AW24&lt;AZ24,"1","0")+IF(AZ29&lt;AW29,"1","0")+IF(AW33&lt;AZ33,"1","0")+IF(AW37&lt;AZ37,"1","0")</f>
        <v>1</v>
      </c>
      <c r="BH24" s="19">
        <f>IF(AZ18="",0,AZ18)+IF(AZ21="",0,AZ21)+IF(AW24="",0,AW24)+IF(AZ29="",0,AZ29)+IF(AW33="",0,AW33)+IF(AW37="",0,AW37)</f>
        <v>15</v>
      </c>
      <c r="BI24" s="19" t="s">
        <v>18</v>
      </c>
      <c r="BJ24" s="19">
        <f>IF(AW18="",0,AW18)+IF(AW21="",0,AW21)+IF(AZ24="",0,AZ24)+IF(AW29="",0,AW29)+IF(AZ33="",0,AZ33)+IF(AZ37="",0,AZ37)</f>
        <v>11</v>
      </c>
      <c r="BK24" s="19">
        <f t="shared" si="4"/>
        <v>4</v>
      </c>
      <c r="BL24" s="124">
        <f t="shared" si="2"/>
        <v>11</v>
      </c>
      <c r="BM24" s="20"/>
      <c r="BN24" s="122"/>
      <c r="BO24" s="122"/>
      <c r="BP24" s="122"/>
      <c r="BQ24" s="122"/>
    </row>
    <row r="25" spans="1:70" ht="15.75" thickBot="1">
      <c r="A25" s="7"/>
      <c r="B25" s="60">
        <v>9</v>
      </c>
      <c r="C25" s="61"/>
      <c r="D25" s="61"/>
      <c r="E25" s="61"/>
      <c r="F25" s="61"/>
      <c r="G25" s="61"/>
      <c r="H25" s="61"/>
      <c r="I25" s="61"/>
      <c r="J25" s="62">
        <f t="shared" si="0"/>
        <v>0.39305555555555544</v>
      </c>
      <c r="K25" s="62"/>
      <c r="L25" s="62"/>
      <c r="M25" s="62"/>
      <c r="N25" s="62"/>
      <c r="O25" s="63" t="str">
        <f>L8</f>
        <v>BB</v>
      </c>
      <c r="P25" s="64"/>
      <c r="Q25" s="64"/>
      <c r="R25" s="64"/>
      <c r="S25" s="64"/>
      <c r="T25" s="64"/>
      <c r="U25" s="64"/>
      <c r="V25" s="64"/>
      <c r="W25" s="64"/>
      <c r="X25" s="64"/>
      <c r="Y25" s="64"/>
      <c r="Z25" s="64"/>
      <c r="AA25" s="64"/>
      <c r="AB25" s="64"/>
      <c r="AC25" s="64"/>
      <c r="AD25" s="64"/>
      <c r="AE25" s="11" t="s">
        <v>17</v>
      </c>
      <c r="AF25" s="64" t="str">
        <f>L9</f>
        <v>CC</v>
      </c>
      <c r="AG25" s="64"/>
      <c r="AH25" s="64"/>
      <c r="AI25" s="64"/>
      <c r="AJ25" s="64"/>
      <c r="AK25" s="64"/>
      <c r="AL25" s="64"/>
      <c r="AM25" s="64"/>
      <c r="AN25" s="64"/>
      <c r="AO25" s="64"/>
      <c r="AP25" s="64"/>
      <c r="AQ25" s="64"/>
      <c r="AR25" s="64"/>
      <c r="AS25" s="64"/>
      <c r="AT25" s="64"/>
      <c r="AU25" s="64"/>
      <c r="AV25" s="65"/>
      <c r="AW25" s="66">
        <v>1</v>
      </c>
      <c r="AX25" s="67"/>
      <c r="AY25" s="11" t="s">
        <v>18</v>
      </c>
      <c r="AZ25" s="67">
        <v>1</v>
      </c>
      <c r="BA25" s="68"/>
      <c r="BC25" s="18" t="str">
        <f t="shared" si="1"/>
        <v>EE</v>
      </c>
      <c r="BD25" s="19">
        <f t="shared" si="3"/>
        <v>6</v>
      </c>
      <c r="BE25" s="19">
        <f>IF(AW19&gt;AZ19,"1","0")+IF(AZ22&gt;AW22,"1","0")+IF(AW26&gt;AZ26,"1","0")+IF(AZ31&gt;AW31,"1","0")+IF(AW34&gt;AZ34,"1","0")+IF(AZ37&gt;AW37,"1","0")</f>
        <v>3</v>
      </c>
      <c r="BF25" s="19">
        <f>IF(AZ19="",0,IF(AZ19=AW19,1))+IF(AZ22="",0,IF(AZ22=AW22,1))+IF(AW26="",0,IF(AW26=AZ26,1))+IF(AZ31="",0,IF(AZ31=AW31,1))+IF(AW34="",0,IF(AW34=AZ34,1))+IF(AZ37="",0,IF(AZ37=AW37,1))</f>
        <v>1</v>
      </c>
      <c r="BG25" s="19">
        <f>IF(AW19&lt;AZ19,"1","0")+IF(AZ22&lt;AW222,"1","0")+IF(AW26&lt;AZ26,"1","0")+IF(AZ31&lt;AW31,"1","0")+IF(AW34&lt;AZ34,"1","0")+IF(AZ37&lt;AW37,"1","0")</f>
        <v>2</v>
      </c>
      <c r="BH25" s="130">
        <f>IF(AW19="",0,AW19)+IF(AZ22="",0,AZ22)+IF(AW26="",0,AW26)+IF(AZ31="",0,AZ31)+IF(AW34="",0,AW34)+IF(AZ37="",0,AZ37)</f>
        <v>12</v>
      </c>
      <c r="BI25" s="19" t="s">
        <v>18</v>
      </c>
      <c r="BJ25" s="130">
        <f>IF(AZ19="",0,AZ19)+IF(AW22="",0,AW22)+IF(AZ26="",0,AZ26)+IF(AW31="",0,AW31)+IF(AZ34="",0,AZ34)+IF(AW37="",0,AW37)</f>
        <v>7</v>
      </c>
      <c r="BK25" s="130">
        <f t="shared" si="4"/>
        <v>5</v>
      </c>
      <c r="BL25" s="26">
        <f t="shared" si="2"/>
        <v>10</v>
      </c>
      <c r="BM25" s="20"/>
      <c r="BN25" s="122"/>
      <c r="BO25" s="122"/>
      <c r="BP25" s="122"/>
      <c r="BQ25" s="122"/>
    </row>
    <row r="26" spans="1:70">
      <c r="A26" s="7"/>
      <c r="B26" s="79">
        <v>10</v>
      </c>
      <c r="C26" s="80"/>
      <c r="D26" s="80"/>
      <c r="E26" s="80"/>
      <c r="F26" s="80"/>
      <c r="G26" s="80"/>
      <c r="H26" s="80"/>
      <c r="I26" s="80"/>
      <c r="J26" s="71">
        <f t="shared" si="0"/>
        <v>0.39861111111111097</v>
      </c>
      <c r="K26" s="71"/>
      <c r="L26" s="71"/>
      <c r="M26" s="71"/>
      <c r="N26" s="72"/>
      <c r="O26" s="81" t="str">
        <f>L11</f>
        <v>EE</v>
      </c>
      <c r="P26" s="82"/>
      <c r="Q26" s="82"/>
      <c r="R26" s="82"/>
      <c r="S26" s="82"/>
      <c r="T26" s="82"/>
      <c r="U26" s="82"/>
      <c r="V26" s="82"/>
      <c r="W26" s="82"/>
      <c r="X26" s="82"/>
      <c r="Y26" s="82"/>
      <c r="Z26" s="82"/>
      <c r="AA26" s="82"/>
      <c r="AB26" s="82"/>
      <c r="AC26" s="82"/>
      <c r="AD26" s="82"/>
      <c r="AE26" s="9" t="s">
        <v>17</v>
      </c>
      <c r="AF26" s="82" t="str">
        <f>L7</f>
        <v>AA</v>
      </c>
      <c r="AG26" s="82"/>
      <c r="AH26" s="82"/>
      <c r="AI26" s="82"/>
      <c r="AJ26" s="82"/>
      <c r="AK26" s="82"/>
      <c r="AL26" s="82"/>
      <c r="AM26" s="82"/>
      <c r="AN26" s="82"/>
      <c r="AO26" s="82"/>
      <c r="AP26" s="82"/>
      <c r="AQ26" s="82"/>
      <c r="AR26" s="82"/>
      <c r="AS26" s="82"/>
      <c r="AT26" s="82"/>
      <c r="AU26" s="82"/>
      <c r="AV26" s="83"/>
      <c r="AW26" s="84">
        <v>3</v>
      </c>
      <c r="AX26" s="85"/>
      <c r="AY26" s="9" t="s">
        <v>18</v>
      </c>
      <c r="AZ26" s="85">
        <v>3</v>
      </c>
      <c r="BA26" s="86"/>
      <c r="BC26" s="18" t="str">
        <f t="shared" si="1"/>
        <v>FF</v>
      </c>
      <c r="BD26" s="19">
        <f t="shared" si="3"/>
        <v>6</v>
      </c>
      <c r="BE26" s="19">
        <f>IF(AZ19&gt;AW19,"1","0")+IF(AZ23&gt;AW23,"1","0")+IF(AW28&gt;AZ28,"1","0")+IF(AW30&gt;AZ30,"1","0")+IF(AZ33&gt;AW33,"1","0")+IF(AW35&gt;AZ35,"1","0")</f>
        <v>0</v>
      </c>
      <c r="BF26" s="19">
        <f>IF(AZ19="",0,IF(AZ19=AW19,1))+IF(AZ23="",0,IF(AZ23=AW23,1))+IF(AW28="",0,IF(AW28=AZ28,1))+IF(AW30="",0,IF(AW30=AZ30,1))+IF(AZ33="",0,IF(AZ33=AW33,1))+IF(AW35="",0,IF(AW35=AZ35,1))</f>
        <v>2</v>
      </c>
      <c r="BG26" s="19">
        <f>IF(AZ19&lt;AW19,"1","0")+IF(AZ23&lt;AW23,"1","0")+IF(AW28&lt;AZ28,"1","0")+IF(AW30&lt;AZ30,"1","0")+IF(AZ33&lt;AW33,"1","0")+IF(AW35&lt;AZ35,"1","0")</f>
        <v>4</v>
      </c>
      <c r="BH26" s="19">
        <f>IF(AZ19="",0,AZ19)+IF(AZ23="",0,AZ23)+IF(AW28="",0,AW28)+IF(AW30="",0,AW30)+IF(AZ33="",0,AZ33)+IF(AW35="",0,AW35)</f>
        <v>4</v>
      </c>
      <c r="BI26" s="19" t="s">
        <v>18</v>
      </c>
      <c r="BJ26" s="19">
        <f>IF(AW19="",0,AW19)+IF(AW23="",0,AW23)+IF(AZ28="",0,AZ28)+IF(AZ30="",0,AZ30)+IF(AW33="",0,AW33)+IF(AZ35="",0,AZ35)</f>
        <v>12</v>
      </c>
      <c r="BK26" s="19">
        <f t="shared" si="4"/>
        <v>-8</v>
      </c>
      <c r="BL26" s="19">
        <f t="shared" si="2"/>
        <v>2</v>
      </c>
      <c r="BM26" s="20"/>
      <c r="BN26" s="122"/>
      <c r="BO26" s="122"/>
      <c r="BP26" s="122"/>
      <c r="BQ26" s="122"/>
    </row>
    <row r="27" spans="1:70" ht="15.75" thickBot="1">
      <c r="A27" s="7"/>
      <c r="B27" s="69">
        <v>11</v>
      </c>
      <c r="C27" s="70"/>
      <c r="D27" s="70"/>
      <c r="E27" s="70"/>
      <c r="F27" s="70"/>
      <c r="G27" s="70"/>
      <c r="H27" s="70"/>
      <c r="I27" s="70"/>
      <c r="J27" s="71">
        <f t="shared" si="0"/>
        <v>0.40416666666666651</v>
      </c>
      <c r="K27" s="71"/>
      <c r="L27" s="71"/>
      <c r="M27" s="71"/>
      <c r="N27" s="72"/>
      <c r="O27" s="73" t="str">
        <f>L13</f>
        <v>GG</v>
      </c>
      <c r="P27" s="74"/>
      <c r="Q27" s="74"/>
      <c r="R27" s="74"/>
      <c r="S27" s="74"/>
      <c r="T27" s="74"/>
      <c r="U27" s="74"/>
      <c r="V27" s="74"/>
      <c r="W27" s="74"/>
      <c r="X27" s="74"/>
      <c r="Y27" s="74"/>
      <c r="Z27" s="74"/>
      <c r="AA27" s="74"/>
      <c r="AB27" s="74"/>
      <c r="AC27" s="74"/>
      <c r="AD27" s="74"/>
      <c r="AE27" s="12" t="s">
        <v>17</v>
      </c>
      <c r="AF27" s="74" t="str">
        <f>L9</f>
        <v>CC</v>
      </c>
      <c r="AG27" s="74"/>
      <c r="AH27" s="74"/>
      <c r="AI27" s="74"/>
      <c r="AJ27" s="74"/>
      <c r="AK27" s="74"/>
      <c r="AL27" s="74"/>
      <c r="AM27" s="74"/>
      <c r="AN27" s="74"/>
      <c r="AO27" s="74"/>
      <c r="AP27" s="74"/>
      <c r="AQ27" s="74"/>
      <c r="AR27" s="74"/>
      <c r="AS27" s="74"/>
      <c r="AT27" s="74"/>
      <c r="AU27" s="74"/>
      <c r="AV27" s="75"/>
      <c r="AW27" s="76">
        <v>2</v>
      </c>
      <c r="AX27" s="77"/>
      <c r="AY27" s="12" t="s">
        <v>18</v>
      </c>
      <c r="AZ27" s="77">
        <v>0</v>
      </c>
      <c r="BA27" s="78"/>
      <c r="BC27" s="21" t="str">
        <f t="shared" si="1"/>
        <v>GG</v>
      </c>
      <c r="BD27" s="22">
        <f t="shared" si="3"/>
        <v>6</v>
      </c>
      <c r="BE27" s="22">
        <f>IF(AW20&gt;AZ20,"1","0")+IF(AZ24&gt;AW24,"1","0")+IF(AW27&gt;AZ27,"1","0")+IF(AZ30&gt;AW30,"1","0")+IF(AZ34&gt;AW34,"1","0")+IF(AW36&gt;AZ36,"1","0")</f>
        <v>3</v>
      </c>
      <c r="BF27" s="22">
        <f>IF(AW20="",0,IF(AW20=AZ20,1))+IF(AZ24="",0,IF(AZ24=AW24,1))+IF(AW27="",0,IF(AW27=AZ27,1))+IF(AZ30="",0,IF(AZ30=AW30,1))+IF(AZ34="",0,IF(AZ34=AW34,1))+IF(AW36="",0,IF(AW36=AZ36,1))</f>
        <v>1</v>
      </c>
      <c r="BG27" s="22">
        <f>IF(AW20&lt;AZ20,"1","0")+IF(AZ24&lt;AW24,"1","0")+IF(AW27&lt;AZ27,"1","0")+IF(AZ30&lt;AW30,"1","0")+IF(AZ34&lt;AW34,"1","0")+IF(AW36&lt;AZ36,"1","0")</f>
        <v>2</v>
      </c>
      <c r="BH27" s="129">
        <f>IF(AW20="",0,AW20)+IF(AZ24="",0,AZ24)+IF(AW27="",0,AW27)+IF(AZ30="",0,AZ30)+IF(AZ34="",0,AZ34)+IF(AW36="",0,AW36)</f>
        <v>10</v>
      </c>
      <c r="BI27" s="22" t="s">
        <v>18</v>
      </c>
      <c r="BJ27" s="129">
        <f>IF(AZ20="",0,AZ20)+IF(AW24="",0,AW24)+IF(AZ27="",0,AZ27)+IF(AW30="",0,AW30)+IF(AW34="",0,AW34)+IF(AZ36="",0,AZ36)</f>
        <v>11</v>
      </c>
      <c r="BK27" s="129">
        <f t="shared" si="4"/>
        <v>-1</v>
      </c>
      <c r="BL27" s="125">
        <f t="shared" si="2"/>
        <v>10</v>
      </c>
      <c r="BM27" s="23"/>
      <c r="BN27" s="122"/>
      <c r="BO27" s="122"/>
      <c r="BP27" s="122"/>
      <c r="BQ27" s="122"/>
    </row>
    <row r="28" spans="1:70" ht="15.75" thickBot="1">
      <c r="A28" s="7"/>
      <c r="B28" s="60">
        <v>12</v>
      </c>
      <c r="C28" s="61"/>
      <c r="D28" s="61"/>
      <c r="E28" s="61"/>
      <c r="F28" s="61"/>
      <c r="G28" s="61"/>
      <c r="H28" s="61"/>
      <c r="I28" s="61"/>
      <c r="J28" s="62">
        <f t="shared" si="0"/>
        <v>0.40972222222222204</v>
      </c>
      <c r="K28" s="62"/>
      <c r="L28" s="62"/>
      <c r="M28" s="62"/>
      <c r="N28" s="62"/>
      <c r="O28" s="63" t="str">
        <f>L12</f>
        <v>FF</v>
      </c>
      <c r="P28" s="64"/>
      <c r="Q28" s="64"/>
      <c r="R28" s="64"/>
      <c r="S28" s="64"/>
      <c r="T28" s="64"/>
      <c r="U28" s="64"/>
      <c r="V28" s="64"/>
      <c r="W28" s="64"/>
      <c r="X28" s="64"/>
      <c r="Y28" s="64"/>
      <c r="Z28" s="64"/>
      <c r="AA28" s="64"/>
      <c r="AB28" s="64"/>
      <c r="AC28" s="64"/>
      <c r="AD28" s="64"/>
      <c r="AE28" s="11" t="s">
        <v>17</v>
      </c>
      <c r="AF28" s="64" t="str">
        <f>L8</f>
        <v>BB</v>
      </c>
      <c r="AG28" s="64"/>
      <c r="AH28" s="64"/>
      <c r="AI28" s="64"/>
      <c r="AJ28" s="64"/>
      <c r="AK28" s="64"/>
      <c r="AL28" s="64"/>
      <c r="AM28" s="64"/>
      <c r="AN28" s="64"/>
      <c r="AO28" s="64"/>
      <c r="AP28" s="64"/>
      <c r="AQ28" s="64"/>
      <c r="AR28" s="64"/>
      <c r="AS28" s="64"/>
      <c r="AT28" s="64"/>
      <c r="AU28" s="64"/>
      <c r="AV28" s="65"/>
      <c r="AW28" s="66">
        <v>2</v>
      </c>
      <c r="AX28" s="67"/>
      <c r="AY28" s="11" t="s">
        <v>18</v>
      </c>
      <c r="AZ28" s="67">
        <v>2</v>
      </c>
      <c r="BA28" s="68"/>
      <c r="BJ28" s="24"/>
      <c r="BN28" s="122"/>
      <c r="BO28" s="122"/>
      <c r="BP28" s="122"/>
      <c r="BQ28" s="122"/>
    </row>
    <row r="29" spans="1:70">
      <c r="A29" s="7"/>
      <c r="B29" s="79">
        <v>13</v>
      </c>
      <c r="C29" s="80"/>
      <c r="D29" s="80"/>
      <c r="E29" s="80"/>
      <c r="F29" s="80"/>
      <c r="G29" s="80"/>
      <c r="H29" s="80"/>
      <c r="I29" s="80"/>
      <c r="J29" s="71">
        <f t="shared" si="0"/>
        <v>0.41527777777777758</v>
      </c>
      <c r="K29" s="71"/>
      <c r="L29" s="71"/>
      <c r="M29" s="71"/>
      <c r="N29" s="72"/>
      <c r="O29" s="81" t="str">
        <f>L7</f>
        <v>AA</v>
      </c>
      <c r="P29" s="82"/>
      <c r="Q29" s="82"/>
      <c r="R29" s="82"/>
      <c r="S29" s="82"/>
      <c r="T29" s="82"/>
      <c r="U29" s="82"/>
      <c r="V29" s="82"/>
      <c r="W29" s="82"/>
      <c r="X29" s="82"/>
      <c r="Y29" s="82"/>
      <c r="Z29" s="82"/>
      <c r="AA29" s="82"/>
      <c r="AB29" s="82"/>
      <c r="AC29" s="82"/>
      <c r="AD29" s="82"/>
      <c r="AE29" s="9" t="s">
        <v>17</v>
      </c>
      <c r="AF29" s="82" t="str">
        <f>L10</f>
        <v>DD</v>
      </c>
      <c r="AG29" s="82"/>
      <c r="AH29" s="82"/>
      <c r="AI29" s="82"/>
      <c r="AJ29" s="82"/>
      <c r="AK29" s="82"/>
      <c r="AL29" s="82"/>
      <c r="AM29" s="82"/>
      <c r="AN29" s="82"/>
      <c r="AO29" s="82"/>
      <c r="AP29" s="82"/>
      <c r="AQ29" s="82"/>
      <c r="AR29" s="82"/>
      <c r="AS29" s="82"/>
      <c r="AT29" s="82"/>
      <c r="AU29" s="82"/>
      <c r="AV29" s="83"/>
      <c r="AW29" s="84">
        <v>3</v>
      </c>
      <c r="AX29" s="85"/>
      <c r="AY29" s="9" t="s">
        <v>18</v>
      </c>
      <c r="AZ29" s="85">
        <v>3</v>
      </c>
      <c r="BA29" s="86"/>
      <c r="BN29" s="122"/>
      <c r="BO29" s="122"/>
      <c r="BP29" s="122"/>
      <c r="BQ29" s="122"/>
    </row>
    <row r="30" spans="1:70">
      <c r="A30" s="7"/>
      <c r="B30" s="69">
        <v>14</v>
      </c>
      <c r="C30" s="70"/>
      <c r="D30" s="70"/>
      <c r="E30" s="70"/>
      <c r="F30" s="70"/>
      <c r="G30" s="70"/>
      <c r="H30" s="70"/>
      <c r="I30" s="70"/>
      <c r="J30" s="71">
        <f t="shared" si="0"/>
        <v>0.42083333333333311</v>
      </c>
      <c r="K30" s="71"/>
      <c r="L30" s="71"/>
      <c r="M30" s="71"/>
      <c r="N30" s="72"/>
      <c r="O30" s="73" t="str">
        <f>L12</f>
        <v>FF</v>
      </c>
      <c r="P30" s="74"/>
      <c r="Q30" s="74"/>
      <c r="R30" s="74"/>
      <c r="S30" s="74"/>
      <c r="T30" s="74"/>
      <c r="U30" s="74"/>
      <c r="V30" s="74"/>
      <c r="W30" s="74"/>
      <c r="X30" s="74"/>
      <c r="Y30" s="74"/>
      <c r="Z30" s="74"/>
      <c r="AA30" s="74"/>
      <c r="AB30" s="74"/>
      <c r="AC30" s="74"/>
      <c r="AD30" s="74"/>
      <c r="AE30" s="12" t="s">
        <v>17</v>
      </c>
      <c r="AF30" s="74" t="str">
        <f>L13</f>
        <v>GG</v>
      </c>
      <c r="AG30" s="74"/>
      <c r="AH30" s="74"/>
      <c r="AI30" s="74"/>
      <c r="AJ30" s="74"/>
      <c r="AK30" s="74"/>
      <c r="AL30" s="74"/>
      <c r="AM30" s="74"/>
      <c r="AN30" s="74"/>
      <c r="AO30" s="74"/>
      <c r="AP30" s="74"/>
      <c r="AQ30" s="74"/>
      <c r="AR30" s="74"/>
      <c r="AS30" s="74"/>
      <c r="AT30" s="74"/>
      <c r="AU30" s="74"/>
      <c r="AV30" s="75"/>
      <c r="AW30" s="76">
        <v>1</v>
      </c>
      <c r="AX30" s="77"/>
      <c r="AY30" s="12" t="s">
        <v>18</v>
      </c>
      <c r="AZ30" s="77">
        <v>3</v>
      </c>
      <c r="BA30" s="78"/>
      <c r="BC30" s="122"/>
      <c r="BD30" s="122"/>
      <c r="BE30" s="122"/>
      <c r="BF30" s="122"/>
      <c r="BG30" s="122"/>
      <c r="BH30" s="122"/>
      <c r="BI30" s="122"/>
      <c r="BJ30" s="122"/>
      <c r="BK30" s="122"/>
      <c r="BL30" s="122"/>
      <c r="BM30" s="122"/>
    </row>
    <row r="31" spans="1:70" ht="15.75" thickBot="1">
      <c r="A31" s="7"/>
      <c r="B31" s="60">
        <v>15</v>
      </c>
      <c r="C31" s="61"/>
      <c r="D31" s="61"/>
      <c r="E31" s="61"/>
      <c r="F31" s="61"/>
      <c r="G31" s="61"/>
      <c r="H31" s="61"/>
      <c r="I31" s="61"/>
      <c r="J31" s="62">
        <f t="shared" si="0"/>
        <v>0.42638888888888865</v>
      </c>
      <c r="K31" s="62"/>
      <c r="L31" s="62"/>
      <c r="M31" s="62"/>
      <c r="N31" s="62"/>
      <c r="O31" s="63" t="str">
        <f t="shared" ref="O31:O36" si="5">L8</f>
        <v>BB</v>
      </c>
      <c r="P31" s="64"/>
      <c r="Q31" s="64"/>
      <c r="R31" s="64"/>
      <c r="S31" s="64"/>
      <c r="T31" s="64"/>
      <c r="U31" s="64"/>
      <c r="V31" s="64"/>
      <c r="W31" s="64"/>
      <c r="X31" s="64"/>
      <c r="Y31" s="64"/>
      <c r="Z31" s="64"/>
      <c r="AA31" s="64"/>
      <c r="AB31" s="64"/>
      <c r="AC31" s="64"/>
      <c r="AD31" s="64"/>
      <c r="AE31" s="11" t="s">
        <v>17</v>
      </c>
      <c r="AF31" s="64" t="str">
        <f>L11</f>
        <v>EE</v>
      </c>
      <c r="AG31" s="64"/>
      <c r="AH31" s="64"/>
      <c r="AI31" s="64"/>
      <c r="AJ31" s="64"/>
      <c r="AK31" s="64"/>
      <c r="AL31" s="64"/>
      <c r="AM31" s="64"/>
      <c r="AN31" s="64"/>
      <c r="AO31" s="64"/>
      <c r="AP31" s="64"/>
      <c r="AQ31" s="64"/>
      <c r="AR31" s="64"/>
      <c r="AS31" s="64"/>
      <c r="AT31" s="64"/>
      <c r="AU31" s="64"/>
      <c r="AV31" s="65"/>
      <c r="AW31" s="66">
        <v>1</v>
      </c>
      <c r="AX31" s="67"/>
      <c r="AY31" s="11" t="s">
        <v>18</v>
      </c>
      <c r="AZ31" s="67">
        <v>0</v>
      </c>
      <c r="BA31" s="68"/>
      <c r="BC31" s="122"/>
      <c r="BD31" s="122"/>
      <c r="BE31" s="122"/>
      <c r="BF31" s="122"/>
      <c r="BG31" s="122"/>
      <c r="BH31" s="122"/>
      <c r="BI31" s="122"/>
      <c r="BJ31" s="122"/>
      <c r="BK31" s="122"/>
      <c r="BL31" s="122"/>
    </row>
    <row r="32" spans="1:70">
      <c r="A32" s="7"/>
      <c r="B32" s="79">
        <v>16</v>
      </c>
      <c r="C32" s="80"/>
      <c r="D32" s="80"/>
      <c r="E32" s="80"/>
      <c r="F32" s="80"/>
      <c r="G32" s="80"/>
      <c r="H32" s="80"/>
      <c r="I32" s="80"/>
      <c r="J32" s="71">
        <f t="shared" si="0"/>
        <v>0.43194444444444419</v>
      </c>
      <c r="K32" s="71"/>
      <c r="L32" s="71"/>
      <c r="M32" s="71"/>
      <c r="N32" s="72"/>
      <c r="O32" s="81" t="str">
        <f t="shared" si="5"/>
        <v>CC</v>
      </c>
      <c r="P32" s="82"/>
      <c r="Q32" s="82"/>
      <c r="R32" s="82"/>
      <c r="S32" s="82"/>
      <c r="T32" s="82"/>
      <c r="U32" s="82"/>
      <c r="V32" s="82"/>
      <c r="W32" s="82"/>
      <c r="X32" s="82"/>
      <c r="Y32" s="82"/>
      <c r="Z32" s="82"/>
      <c r="AA32" s="82"/>
      <c r="AB32" s="82"/>
      <c r="AC32" s="82"/>
      <c r="AD32" s="82"/>
      <c r="AE32" s="9" t="s">
        <v>17</v>
      </c>
      <c r="AF32" s="82" t="str">
        <f>L7</f>
        <v>AA</v>
      </c>
      <c r="AG32" s="82"/>
      <c r="AH32" s="82"/>
      <c r="AI32" s="82"/>
      <c r="AJ32" s="82"/>
      <c r="AK32" s="82"/>
      <c r="AL32" s="82"/>
      <c r="AM32" s="82"/>
      <c r="AN32" s="82"/>
      <c r="AO32" s="82"/>
      <c r="AP32" s="82"/>
      <c r="AQ32" s="82"/>
      <c r="AR32" s="82"/>
      <c r="AS32" s="82"/>
      <c r="AT32" s="82"/>
      <c r="AU32" s="82"/>
      <c r="AV32" s="83"/>
      <c r="AW32" s="84">
        <v>0</v>
      </c>
      <c r="AX32" s="85"/>
      <c r="AY32" s="25" t="s">
        <v>18</v>
      </c>
      <c r="AZ32" s="85">
        <v>6</v>
      </c>
      <c r="BA32" s="86"/>
      <c r="BC32" s="122"/>
      <c r="BD32" s="122"/>
      <c r="BE32" s="122"/>
      <c r="BF32" s="122"/>
      <c r="BG32" s="122"/>
      <c r="BH32" s="122"/>
      <c r="BI32" s="122"/>
      <c r="BJ32" s="122"/>
      <c r="BK32" s="122"/>
      <c r="BL32" s="122"/>
    </row>
    <row r="33" spans="1:64">
      <c r="A33" s="7"/>
      <c r="B33" s="69">
        <v>17</v>
      </c>
      <c r="C33" s="70"/>
      <c r="D33" s="70"/>
      <c r="E33" s="70"/>
      <c r="F33" s="70"/>
      <c r="G33" s="70"/>
      <c r="H33" s="70"/>
      <c r="I33" s="70"/>
      <c r="J33" s="71">
        <f t="shared" si="0"/>
        <v>0.43749999999999972</v>
      </c>
      <c r="K33" s="71"/>
      <c r="L33" s="71"/>
      <c r="M33" s="71"/>
      <c r="N33" s="72"/>
      <c r="O33" s="73" t="str">
        <f t="shared" si="5"/>
        <v>DD</v>
      </c>
      <c r="P33" s="74"/>
      <c r="Q33" s="74"/>
      <c r="R33" s="74"/>
      <c r="S33" s="74"/>
      <c r="T33" s="74"/>
      <c r="U33" s="74"/>
      <c r="V33" s="74"/>
      <c r="W33" s="74"/>
      <c r="X33" s="74"/>
      <c r="Y33" s="74"/>
      <c r="Z33" s="74"/>
      <c r="AA33" s="74"/>
      <c r="AB33" s="74"/>
      <c r="AC33" s="74"/>
      <c r="AD33" s="74"/>
      <c r="AE33" s="12" t="s">
        <v>17</v>
      </c>
      <c r="AF33" s="74" t="str">
        <f>L12</f>
        <v>FF</v>
      </c>
      <c r="AG33" s="74"/>
      <c r="AH33" s="74"/>
      <c r="AI33" s="74"/>
      <c r="AJ33" s="74"/>
      <c r="AK33" s="74"/>
      <c r="AL33" s="74"/>
      <c r="AM33" s="74"/>
      <c r="AN33" s="74"/>
      <c r="AO33" s="74"/>
      <c r="AP33" s="74"/>
      <c r="AQ33" s="74"/>
      <c r="AR33" s="74"/>
      <c r="AS33" s="74"/>
      <c r="AT33" s="74"/>
      <c r="AU33" s="74"/>
      <c r="AV33" s="75"/>
      <c r="AW33" s="76">
        <v>1</v>
      </c>
      <c r="AX33" s="77"/>
      <c r="AY33" s="12" t="s">
        <v>18</v>
      </c>
      <c r="AZ33" s="77">
        <v>0</v>
      </c>
      <c r="BA33" s="78"/>
      <c r="BC33" s="122"/>
      <c r="BD33" s="122"/>
      <c r="BE33" s="122"/>
      <c r="BF33" s="122"/>
      <c r="BG33" s="122"/>
      <c r="BH33" s="122"/>
      <c r="BI33" s="122"/>
      <c r="BJ33" s="122"/>
      <c r="BK33" s="122"/>
      <c r="BL33" s="122"/>
    </row>
    <row r="34" spans="1:64" ht="15.75" thickBot="1">
      <c r="A34" s="7"/>
      <c r="B34" s="60">
        <v>18</v>
      </c>
      <c r="C34" s="61"/>
      <c r="D34" s="61"/>
      <c r="E34" s="61"/>
      <c r="F34" s="61"/>
      <c r="G34" s="61"/>
      <c r="H34" s="61"/>
      <c r="I34" s="61"/>
      <c r="J34" s="62">
        <f t="shared" si="0"/>
        <v>0.44305555555555526</v>
      </c>
      <c r="K34" s="62"/>
      <c r="L34" s="62"/>
      <c r="M34" s="62"/>
      <c r="N34" s="62"/>
      <c r="O34" s="63" t="str">
        <f t="shared" si="5"/>
        <v>EE</v>
      </c>
      <c r="P34" s="64"/>
      <c r="Q34" s="64"/>
      <c r="R34" s="64"/>
      <c r="S34" s="64"/>
      <c r="T34" s="64"/>
      <c r="U34" s="64"/>
      <c r="V34" s="64"/>
      <c r="W34" s="64"/>
      <c r="X34" s="64"/>
      <c r="Y34" s="64"/>
      <c r="Z34" s="64"/>
      <c r="AA34" s="64"/>
      <c r="AB34" s="64"/>
      <c r="AC34" s="64"/>
      <c r="AD34" s="64"/>
      <c r="AE34" s="11" t="s">
        <v>17</v>
      </c>
      <c r="AF34" s="64" t="str">
        <f>L13</f>
        <v>GG</v>
      </c>
      <c r="AG34" s="64"/>
      <c r="AH34" s="64"/>
      <c r="AI34" s="64"/>
      <c r="AJ34" s="64"/>
      <c r="AK34" s="64"/>
      <c r="AL34" s="64"/>
      <c r="AM34" s="64"/>
      <c r="AN34" s="64"/>
      <c r="AO34" s="64"/>
      <c r="AP34" s="64"/>
      <c r="AQ34" s="64"/>
      <c r="AR34" s="64"/>
      <c r="AS34" s="64"/>
      <c r="AT34" s="64"/>
      <c r="AU34" s="64"/>
      <c r="AV34" s="65"/>
      <c r="AW34" s="126">
        <v>2</v>
      </c>
      <c r="AX34" s="127"/>
      <c r="AY34" s="11" t="s">
        <v>18</v>
      </c>
      <c r="AZ34" s="127">
        <v>0</v>
      </c>
      <c r="BA34" s="128"/>
      <c r="BC34" s="122"/>
      <c r="BD34" s="122"/>
      <c r="BE34" s="122"/>
      <c r="BF34" s="122"/>
      <c r="BG34" s="122"/>
      <c r="BH34" s="122"/>
      <c r="BI34" s="122"/>
      <c r="BJ34" s="122"/>
      <c r="BK34" s="122"/>
      <c r="BL34" s="122"/>
    </row>
    <row r="35" spans="1:64">
      <c r="A35" s="7"/>
      <c r="B35" s="79">
        <v>19</v>
      </c>
      <c r="C35" s="80"/>
      <c r="D35" s="80"/>
      <c r="E35" s="80"/>
      <c r="F35" s="80"/>
      <c r="G35" s="80"/>
      <c r="H35" s="80"/>
      <c r="I35" s="80"/>
      <c r="J35" s="71">
        <f t="shared" si="0"/>
        <v>0.44861111111111079</v>
      </c>
      <c r="K35" s="71"/>
      <c r="L35" s="71"/>
      <c r="M35" s="71"/>
      <c r="N35" s="72"/>
      <c r="O35" s="81" t="str">
        <f t="shared" si="5"/>
        <v>FF</v>
      </c>
      <c r="P35" s="82"/>
      <c r="Q35" s="82"/>
      <c r="R35" s="82"/>
      <c r="S35" s="82"/>
      <c r="T35" s="82"/>
      <c r="U35" s="82"/>
      <c r="V35" s="82"/>
      <c r="W35" s="82"/>
      <c r="X35" s="82"/>
      <c r="Y35" s="82"/>
      <c r="Z35" s="82"/>
      <c r="AA35" s="82"/>
      <c r="AB35" s="82"/>
      <c r="AC35" s="82"/>
      <c r="AD35" s="82"/>
      <c r="AE35" s="9" t="s">
        <v>17</v>
      </c>
      <c r="AF35" s="82" t="str">
        <f>L9</f>
        <v>CC</v>
      </c>
      <c r="AG35" s="82"/>
      <c r="AH35" s="82"/>
      <c r="AI35" s="82"/>
      <c r="AJ35" s="82"/>
      <c r="AK35" s="82"/>
      <c r="AL35" s="82"/>
      <c r="AM35" s="82"/>
      <c r="AN35" s="82"/>
      <c r="AO35" s="82"/>
      <c r="AP35" s="82"/>
      <c r="AQ35" s="82"/>
      <c r="AR35" s="82"/>
      <c r="AS35" s="82"/>
      <c r="AT35" s="82"/>
      <c r="AU35" s="82"/>
      <c r="AV35" s="83"/>
      <c r="AW35" s="84">
        <v>1</v>
      </c>
      <c r="AX35" s="85"/>
      <c r="AY35" s="9" t="s">
        <v>18</v>
      </c>
      <c r="AZ35" s="85">
        <v>4</v>
      </c>
      <c r="BA35" s="86"/>
      <c r="BC35" s="122"/>
      <c r="BD35" s="122"/>
      <c r="BE35" s="122"/>
      <c r="BF35" s="122"/>
      <c r="BG35" s="122"/>
      <c r="BH35" s="122"/>
      <c r="BI35" s="122"/>
      <c r="BJ35" s="122"/>
      <c r="BK35" s="122"/>
      <c r="BL35" s="122"/>
    </row>
    <row r="36" spans="1:64">
      <c r="A36" s="7"/>
      <c r="B36" s="69">
        <v>20</v>
      </c>
      <c r="C36" s="70"/>
      <c r="D36" s="70"/>
      <c r="E36" s="70"/>
      <c r="F36" s="70"/>
      <c r="G36" s="70"/>
      <c r="H36" s="70"/>
      <c r="I36" s="70"/>
      <c r="J36" s="71">
        <f t="shared" si="0"/>
        <v>0.45416666666666633</v>
      </c>
      <c r="K36" s="71"/>
      <c r="L36" s="71"/>
      <c r="M36" s="71"/>
      <c r="N36" s="72"/>
      <c r="O36" s="73" t="str">
        <f t="shared" si="5"/>
        <v>GG</v>
      </c>
      <c r="P36" s="74"/>
      <c r="Q36" s="74"/>
      <c r="R36" s="74"/>
      <c r="S36" s="74"/>
      <c r="T36" s="74"/>
      <c r="U36" s="74"/>
      <c r="V36" s="74"/>
      <c r="W36" s="74"/>
      <c r="X36" s="74"/>
      <c r="Y36" s="74"/>
      <c r="Z36" s="74"/>
      <c r="AA36" s="74"/>
      <c r="AB36" s="74"/>
      <c r="AC36" s="74"/>
      <c r="AD36" s="74"/>
      <c r="AE36" s="12" t="s">
        <v>17</v>
      </c>
      <c r="AF36" s="74" t="str">
        <f>L8</f>
        <v>BB</v>
      </c>
      <c r="AG36" s="74"/>
      <c r="AH36" s="74"/>
      <c r="AI36" s="74"/>
      <c r="AJ36" s="74"/>
      <c r="AK36" s="74"/>
      <c r="AL36" s="74"/>
      <c r="AM36" s="74"/>
      <c r="AN36" s="74"/>
      <c r="AO36" s="74"/>
      <c r="AP36" s="74"/>
      <c r="AQ36" s="74"/>
      <c r="AR36" s="74"/>
      <c r="AS36" s="74"/>
      <c r="AT36" s="74"/>
      <c r="AU36" s="74"/>
      <c r="AV36" s="75"/>
      <c r="AW36" s="76">
        <v>1</v>
      </c>
      <c r="AX36" s="77"/>
      <c r="AY36" s="12" t="s">
        <v>18</v>
      </c>
      <c r="AZ36" s="77">
        <v>1</v>
      </c>
      <c r="BA36" s="78"/>
      <c r="BC36" s="122"/>
      <c r="BD36" s="122"/>
      <c r="BE36" s="122"/>
      <c r="BF36" s="122"/>
      <c r="BG36" s="122"/>
      <c r="BH36" s="122"/>
      <c r="BI36" s="122"/>
      <c r="BJ36" s="122"/>
      <c r="BK36" s="122"/>
      <c r="BL36" s="122"/>
    </row>
    <row r="37" spans="1:64" ht="15.75" thickBot="1">
      <c r="A37" s="7"/>
      <c r="B37" s="60">
        <v>21</v>
      </c>
      <c r="C37" s="61"/>
      <c r="D37" s="61"/>
      <c r="E37" s="61"/>
      <c r="F37" s="61"/>
      <c r="G37" s="61"/>
      <c r="H37" s="61"/>
      <c r="I37" s="61"/>
      <c r="J37" s="62">
        <f t="shared" si="0"/>
        <v>0.45972222222222187</v>
      </c>
      <c r="K37" s="62"/>
      <c r="L37" s="62"/>
      <c r="M37" s="62"/>
      <c r="N37" s="62"/>
      <c r="O37" s="63" t="str">
        <f>L10</f>
        <v>DD</v>
      </c>
      <c r="P37" s="64"/>
      <c r="Q37" s="64"/>
      <c r="R37" s="64"/>
      <c r="S37" s="64"/>
      <c r="T37" s="64"/>
      <c r="U37" s="64"/>
      <c r="V37" s="64"/>
      <c r="W37" s="64"/>
      <c r="X37" s="64"/>
      <c r="Y37" s="64"/>
      <c r="Z37" s="64"/>
      <c r="AA37" s="64"/>
      <c r="AB37" s="64"/>
      <c r="AC37" s="64"/>
      <c r="AD37" s="64"/>
      <c r="AE37" s="11" t="s">
        <v>17</v>
      </c>
      <c r="AF37" s="64" t="str">
        <f>L11</f>
        <v>EE</v>
      </c>
      <c r="AG37" s="64"/>
      <c r="AH37" s="64"/>
      <c r="AI37" s="64"/>
      <c r="AJ37" s="64"/>
      <c r="AK37" s="64"/>
      <c r="AL37" s="64"/>
      <c r="AM37" s="64"/>
      <c r="AN37" s="64"/>
      <c r="AO37" s="64"/>
      <c r="AP37" s="64"/>
      <c r="AQ37" s="64"/>
      <c r="AR37" s="64"/>
      <c r="AS37" s="64"/>
      <c r="AT37" s="64"/>
      <c r="AU37" s="64"/>
      <c r="AV37" s="65"/>
      <c r="AW37" s="66">
        <v>2</v>
      </c>
      <c r="AX37" s="67"/>
      <c r="AY37" s="11" t="s">
        <v>18</v>
      </c>
      <c r="AZ37" s="67">
        <v>1</v>
      </c>
      <c r="BA37" s="68"/>
      <c r="BC37" s="122"/>
      <c r="BD37" s="122"/>
      <c r="BE37" s="122"/>
      <c r="BF37" s="122"/>
      <c r="BG37" s="122"/>
      <c r="BH37" s="122"/>
      <c r="BI37" s="122"/>
      <c r="BJ37" s="122"/>
      <c r="BK37" s="122"/>
      <c r="BL37" s="122"/>
    </row>
    <row r="38" spans="1:64" ht="15" customHeight="1" thickBot="1"/>
    <row r="39" spans="1:64" ht="15.75" thickBot="1">
      <c r="B39" s="41" t="s">
        <v>14</v>
      </c>
      <c r="C39" s="42"/>
      <c r="D39" s="43" t="s">
        <v>15</v>
      </c>
      <c r="E39" s="44"/>
      <c r="F39" s="44"/>
      <c r="G39" s="44"/>
      <c r="H39" s="44"/>
      <c r="I39" s="44"/>
      <c r="J39" s="44"/>
      <c r="K39" s="44"/>
      <c r="L39" s="44"/>
      <c r="M39" s="44"/>
      <c r="N39" s="42"/>
      <c r="O39" s="43" t="s">
        <v>19</v>
      </c>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2"/>
      <c r="AW39" s="43" t="s">
        <v>16</v>
      </c>
      <c r="AX39" s="44"/>
      <c r="AY39" s="44"/>
      <c r="AZ39" s="44"/>
      <c r="BA39" s="42"/>
    </row>
    <row r="40" spans="1:64">
      <c r="B40" s="45">
        <v>22</v>
      </c>
      <c r="C40" s="46"/>
      <c r="D40" s="49">
        <f>J37+$U$4*$X$4+$AL$4</f>
        <v>0.4652777777777774</v>
      </c>
      <c r="E40" s="50"/>
      <c r="F40" s="50"/>
      <c r="G40" s="50"/>
      <c r="H40" s="50"/>
      <c r="I40" s="50"/>
      <c r="J40" s="50"/>
      <c r="K40" s="50"/>
      <c r="L40" s="50"/>
      <c r="M40" s="50"/>
      <c r="N40" s="51"/>
      <c r="O40" s="55" t="s">
        <v>20</v>
      </c>
      <c r="P40" s="56"/>
      <c r="Q40" s="56"/>
      <c r="R40" s="56"/>
      <c r="S40" s="56"/>
      <c r="T40" s="56"/>
      <c r="U40" s="56"/>
      <c r="V40" s="56"/>
      <c r="W40" s="56"/>
      <c r="X40" s="56"/>
      <c r="Y40" s="56"/>
      <c r="Z40" s="56"/>
      <c r="AA40" s="56"/>
      <c r="AB40" s="56"/>
      <c r="AC40" s="56"/>
      <c r="AD40" s="56"/>
      <c r="AE40" s="13" t="s">
        <v>17</v>
      </c>
      <c r="AF40" s="56" t="s">
        <v>20</v>
      </c>
      <c r="AG40" s="56"/>
      <c r="AH40" s="56"/>
      <c r="AI40" s="56"/>
      <c r="AJ40" s="56"/>
      <c r="AK40" s="56"/>
      <c r="AL40" s="56"/>
      <c r="AM40" s="56"/>
      <c r="AN40" s="56"/>
      <c r="AO40" s="56"/>
      <c r="AP40" s="56"/>
      <c r="AQ40" s="56"/>
      <c r="AR40" s="56"/>
      <c r="AS40" s="56"/>
      <c r="AT40" s="56"/>
      <c r="AU40" s="56"/>
      <c r="AV40" s="57"/>
      <c r="AW40" s="58"/>
      <c r="AX40" s="34"/>
      <c r="AY40" s="34" t="s">
        <v>18</v>
      </c>
      <c r="AZ40" s="34"/>
      <c r="BA40" s="35"/>
    </row>
    <row r="41" spans="1:64" ht="15.75" thickBot="1">
      <c r="B41" s="47"/>
      <c r="C41" s="48"/>
      <c r="D41" s="52"/>
      <c r="E41" s="53"/>
      <c r="F41" s="53"/>
      <c r="G41" s="53"/>
      <c r="H41" s="53"/>
      <c r="I41" s="53"/>
      <c r="J41" s="53"/>
      <c r="K41" s="53"/>
      <c r="L41" s="53"/>
      <c r="M41" s="53"/>
      <c r="N41" s="54"/>
      <c r="O41" s="38" t="s">
        <v>21</v>
      </c>
      <c r="P41" s="39"/>
      <c r="Q41" s="39"/>
      <c r="R41" s="39"/>
      <c r="S41" s="39"/>
      <c r="T41" s="39"/>
      <c r="U41" s="39"/>
      <c r="V41" s="39"/>
      <c r="W41" s="39"/>
      <c r="X41" s="39"/>
      <c r="Y41" s="39"/>
      <c r="Z41" s="39"/>
      <c r="AA41" s="39"/>
      <c r="AB41" s="39"/>
      <c r="AC41" s="39"/>
      <c r="AD41" s="39"/>
      <c r="AE41" s="14"/>
      <c r="AF41" s="39" t="s">
        <v>22</v>
      </c>
      <c r="AG41" s="39"/>
      <c r="AH41" s="39"/>
      <c r="AI41" s="39"/>
      <c r="AJ41" s="39"/>
      <c r="AK41" s="39"/>
      <c r="AL41" s="39"/>
      <c r="AM41" s="39"/>
      <c r="AN41" s="39"/>
      <c r="AO41" s="39"/>
      <c r="AP41" s="39"/>
      <c r="AQ41" s="39"/>
      <c r="AR41" s="39"/>
      <c r="AS41" s="39"/>
      <c r="AT41" s="39"/>
      <c r="AU41" s="39"/>
      <c r="AV41" s="40"/>
      <c r="AW41" s="59"/>
      <c r="AX41" s="36"/>
      <c r="AY41" s="36"/>
      <c r="AZ41" s="36"/>
      <c r="BA41" s="37"/>
    </row>
  </sheetData>
  <mergeCells count="216">
    <mergeCell ref="BH20:BJ20"/>
    <mergeCell ref="J7:K7"/>
    <mergeCell ref="L7:AU7"/>
    <mergeCell ref="AV7:AW7"/>
    <mergeCell ref="J8:K8"/>
    <mergeCell ref="L8:AU8"/>
    <mergeCell ref="AV8:AW8"/>
    <mergeCell ref="H4:L4"/>
    <mergeCell ref="U4:V4"/>
    <mergeCell ref="X4:AB4"/>
    <mergeCell ref="AL4:AP4"/>
    <mergeCell ref="J6:AU6"/>
    <mergeCell ref="AV6:AW6"/>
    <mergeCell ref="J11:K11"/>
    <mergeCell ref="L11:AU11"/>
    <mergeCell ref="AV11:AW11"/>
    <mergeCell ref="J12:K12"/>
    <mergeCell ref="L12:AU12"/>
    <mergeCell ref="AV12:AW12"/>
    <mergeCell ref="J9:K9"/>
    <mergeCell ref="L9:AU9"/>
    <mergeCell ref="AV9:AW9"/>
    <mergeCell ref="J10:K10"/>
    <mergeCell ref="L10:AU10"/>
    <mergeCell ref="AV10:AW10"/>
    <mergeCell ref="B17:C17"/>
    <mergeCell ref="D17:F17"/>
    <mergeCell ref="G17:I17"/>
    <mergeCell ref="J17:N17"/>
    <mergeCell ref="O17:AD17"/>
    <mergeCell ref="AF17:AV17"/>
    <mergeCell ref="AW17:AX17"/>
    <mergeCell ref="AZ17:BA17"/>
    <mergeCell ref="J13:K13"/>
    <mergeCell ref="L13:AU13"/>
    <mergeCell ref="AV13:AW13"/>
    <mergeCell ref="B16:C16"/>
    <mergeCell ref="D16:F16"/>
    <mergeCell ref="G16:I16"/>
    <mergeCell ref="J16:N16"/>
    <mergeCell ref="O16:AV16"/>
    <mergeCell ref="AW16:BA16"/>
    <mergeCell ref="AW18:AX18"/>
    <mergeCell ref="AZ18:BA18"/>
    <mergeCell ref="B19:C19"/>
    <mergeCell ref="D19:F19"/>
    <mergeCell ref="G19:I19"/>
    <mergeCell ref="J19:N19"/>
    <mergeCell ref="O19:AD19"/>
    <mergeCell ref="AF19:AV19"/>
    <mergeCell ref="AW19:AX19"/>
    <mergeCell ref="B18:C18"/>
    <mergeCell ref="D18:F18"/>
    <mergeCell ref="G18:I18"/>
    <mergeCell ref="J18:N18"/>
    <mergeCell ref="O18:AD18"/>
    <mergeCell ref="AF18:AV18"/>
    <mergeCell ref="AZ19:BA19"/>
    <mergeCell ref="B21:C21"/>
    <mergeCell ref="D21:F21"/>
    <mergeCell ref="G21:I21"/>
    <mergeCell ref="J21:N21"/>
    <mergeCell ref="O21:AD21"/>
    <mergeCell ref="AF21:AV21"/>
    <mergeCell ref="AW21:AX21"/>
    <mergeCell ref="AZ21:BA21"/>
    <mergeCell ref="B20:C20"/>
    <mergeCell ref="D20:F20"/>
    <mergeCell ref="G20:I20"/>
    <mergeCell ref="J20:N20"/>
    <mergeCell ref="O20:AD20"/>
    <mergeCell ref="AF20:AV20"/>
    <mergeCell ref="AW20:AX20"/>
    <mergeCell ref="AZ20:BA20"/>
    <mergeCell ref="AW22:AX22"/>
    <mergeCell ref="AZ22:BA22"/>
    <mergeCell ref="B23:C23"/>
    <mergeCell ref="D23:F23"/>
    <mergeCell ref="G23:I23"/>
    <mergeCell ref="J23:N23"/>
    <mergeCell ref="O23:AD23"/>
    <mergeCell ref="AF23:AV23"/>
    <mergeCell ref="AW23:AX23"/>
    <mergeCell ref="B22:C22"/>
    <mergeCell ref="D22:F22"/>
    <mergeCell ref="G22:I22"/>
    <mergeCell ref="J22:N22"/>
    <mergeCell ref="O22:AD22"/>
    <mergeCell ref="AF22:AV22"/>
    <mergeCell ref="AZ23:BA23"/>
    <mergeCell ref="B25:C25"/>
    <mergeCell ref="D25:F25"/>
    <mergeCell ref="G25:I25"/>
    <mergeCell ref="J25:N25"/>
    <mergeCell ref="O25:AD25"/>
    <mergeCell ref="AF25:AV25"/>
    <mergeCell ref="AW25:AX25"/>
    <mergeCell ref="AZ25:BA25"/>
    <mergeCell ref="B24:C24"/>
    <mergeCell ref="D24:F24"/>
    <mergeCell ref="G24:I24"/>
    <mergeCell ref="J24:N24"/>
    <mergeCell ref="O24:AD24"/>
    <mergeCell ref="AF24:AV24"/>
    <mergeCell ref="AW24:AX24"/>
    <mergeCell ref="AZ24:BA24"/>
    <mergeCell ref="AW26:AX26"/>
    <mergeCell ref="AZ26:BA26"/>
    <mergeCell ref="B27:C27"/>
    <mergeCell ref="D27:F27"/>
    <mergeCell ref="G27:I27"/>
    <mergeCell ref="J27:N27"/>
    <mergeCell ref="O27:AD27"/>
    <mergeCell ref="AF27:AV27"/>
    <mergeCell ref="AW27:AX27"/>
    <mergeCell ref="B26:C26"/>
    <mergeCell ref="D26:F26"/>
    <mergeCell ref="G26:I26"/>
    <mergeCell ref="J26:N26"/>
    <mergeCell ref="O26:AD26"/>
    <mergeCell ref="AF26:AV26"/>
    <mergeCell ref="AZ27:BA27"/>
    <mergeCell ref="B29:C29"/>
    <mergeCell ref="D29:F29"/>
    <mergeCell ref="G29:I29"/>
    <mergeCell ref="J29:N29"/>
    <mergeCell ref="O29:AD29"/>
    <mergeCell ref="AF29:AV29"/>
    <mergeCell ref="AW29:AX29"/>
    <mergeCell ref="AZ29:BA29"/>
    <mergeCell ref="B28:C28"/>
    <mergeCell ref="D28:F28"/>
    <mergeCell ref="G28:I28"/>
    <mergeCell ref="J28:N28"/>
    <mergeCell ref="O28:AD28"/>
    <mergeCell ref="AF28:AV28"/>
    <mergeCell ref="AW28:AX28"/>
    <mergeCell ref="AZ28:BA28"/>
    <mergeCell ref="AW30:AX30"/>
    <mergeCell ref="AZ30:BA30"/>
    <mergeCell ref="B31:C31"/>
    <mergeCell ref="D31:F31"/>
    <mergeCell ref="G31:I31"/>
    <mergeCell ref="J31:N31"/>
    <mergeCell ref="O31:AD31"/>
    <mergeCell ref="AF31:AV31"/>
    <mergeCell ref="AW31:AX31"/>
    <mergeCell ref="B30:C30"/>
    <mergeCell ref="D30:F30"/>
    <mergeCell ref="G30:I30"/>
    <mergeCell ref="J30:N30"/>
    <mergeCell ref="O30:AD30"/>
    <mergeCell ref="AF30:AV30"/>
    <mergeCell ref="AZ31:BA31"/>
    <mergeCell ref="B33:C33"/>
    <mergeCell ref="D33:F33"/>
    <mergeCell ref="G33:I33"/>
    <mergeCell ref="J33:N33"/>
    <mergeCell ref="O33:AD33"/>
    <mergeCell ref="AF33:AV33"/>
    <mergeCell ref="AW33:AX33"/>
    <mergeCell ref="AZ33:BA33"/>
    <mergeCell ref="B32:C32"/>
    <mergeCell ref="D32:F32"/>
    <mergeCell ref="G32:I32"/>
    <mergeCell ref="J32:N32"/>
    <mergeCell ref="O32:AD32"/>
    <mergeCell ref="AF32:AV32"/>
    <mergeCell ref="AW32:AX32"/>
    <mergeCell ref="AZ32:BA32"/>
    <mergeCell ref="G36:I36"/>
    <mergeCell ref="J36:N36"/>
    <mergeCell ref="O36:AD36"/>
    <mergeCell ref="AF36:AV36"/>
    <mergeCell ref="AW36:AX36"/>
    <mergeCell ref="AZ36:BA36"/>
    <mergeCell ref="AW34:AX34"/>
    <mergeCell ref="AZ34:BA34"/>
    <mergeCell ref="B35:C35"/>
    <mergeCell ref="D35:F35"/>
    <mergeCell ref="G35:I35"/>
    <mergeCell ref="J35:N35"/>
    <mergeCell ref="O35:AD35"/>
    <mergeCell ref="AF35:AV35"/>
    <mergeCell ref="AW35:AX35"/>
    <mergeCell ref="B34:C34"/>
    <mergeCell ref="D34:F34"/>
    <mergeCell ref="G34:I34"/>
    <mergeCell ref="J34:N34"/>
    <mergeCell ref="O34:AD34"/>
    <mergeCell ref="AF34:AV34"/>
    <mergeCell ref="AZ35:BA35"/>
    <mergeCell ref="A1:BA2"/>
    <mergeCell ref="AZ40:BA41"/>
    <mergeCell ref="O41:AD41"/>
    <mergeCell ref="AF41:AV41"/>
    <mergeCell ref="B39:C39"/>
    <mergeCell ref="D39:N39"/>
    <mergeCell ref="O39:AV39"/>
    <mergeCell ref="AW39:BA39"/>
    <mergeCell ref="B40:C41"/>
    <mergeCell ref="D40:N41"/>
    <mergeCell ref="O40:AD40"/>
    <mergeCell ref="AF40:AV40"/>
    <mergeCell ref="AW40:AX41"/>
    <mergeCell ref="AY40:AY41"/>
    <mergeCell ref="B37:C37"/>
    <mergeCell ref="D37:F37"/>
    <mergeCell ref="G37:I37"/>
    <mergeCell ref="J37:N37"/>
    <mergeCell ref="O37:AD37"/>
    <mergeCell ref="AF37:AV37"/>
    <mergeCell ref="AW37:AX37"/>
    <mergeCell ref="AZ37:BA37"/>
    <mergeCell ref="B36:C36"/>
    <mergeCell ref="D36:F36"/>
  </mergeCells>
  <conditionalFormatting sqref="BM27">
    <cfRule type="containsText" priority="3" operator="containsText" text="red">
      <formula>NOT(ISERROR(SEARCH("red",BM27)))</formula>
    </cfRule>
    <cfRule type="containsText" dxfId="1" priority="2" operator="containsText" text="red">
      <formula>NOT(ISERROR(SEARCH("red",BM27)))</formula>
    </cfRule>
  </conditionalFormatting>
  <conditionalFormatting sqref="BM29">
    <cfRule type="cellIs" dxfId="0" priority="1" operator="equal">
      <formula>10</formula>
    </cfRule>
  </conditionalFormatting>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K3" sqref="K3"/>
    </sheetView>
  </sheetViews>
  <sheetFormatPr defaultRowHeight="14.25"/>
  <cols>
    <col min="1" max="2" width="5.25" customWidth="1"/>
  </cols>
  <sheetData>
    <row r="1" spans="1:12">
      <c r="A1" s="120"/>
      <c r="B1" s="120"/>
      <c r="C1" s="120"/>
      <c r="D1" s="120"/>
      <c r="E1" s="120"/>
      <c r="F1" s="120"/>
      <c r="G1" s="120"/>
      <c r="I1" s="120"/>
      <c r="J1" s="120"/>
      <c r="K1" s="120"/>
      <c r="L1" s="120"/>
    </row>
    <row r="2" spans="1:12">
      <c r="A2" s="120"/>
      <c r="B2" s="120"/>
      <c r="C2" s="120"/>
      <c r="D2" s="120"/>
      <c r="E2" s="120"/>
      <c r="F2" s="120"/>
      <c r="G2" s="120"/>
      <c r="I2" s="120"/>
      <c r="J2" s="120">
        <v>15</v>
      </c>
      <c r="K2" s="120">
        <f>LARGE(J2:J7,2)</f>
        <v>15</v>
      </c>
      <c r="L2" s="120"/>
    </row>
    <row r="3" spans="1:12">
      <c r="A3" s="120"/>
      <c r="B3" s="120"/>
      <c r="C3" s="120"/>
      <c r="D3" s="120"/>
      <c r="E3" s="120"/>
      <c r="F3" s="120"/>
      <c r="G3" s="120"/>
      <c r="I3" s="120"/>
      <c r="J3" s="120">
        <v>11</v>
      </c>
      <c r="K3" s="120"/>
      <c r="L3" s="120"/>
    </row>
    <row r="4" spans="1:12">
      <c r="A4" s="120"/>
      <c r="B4" s="120"/>
      <c r="C4" s="120"/>
      <c r="D4" s="120"/>
      <c r="E4" s="120"/>
      <c r="F4" s="120"/>
      <c r="G4" s="120"/>
      <c r="I4" s="120"/>
      <c r="J4" s="120">
        <v>17</v>
      </c>
      <c r="K4" s="120"/>
      <c r="L4" s="120"/>
    </row>
    <row r="5" spans="1:12">
      <c r="A5" s="120"/>
      <c r="B5" s="120"/>
      <c r="C5" s="120"/>
      <c r="D5" s="120"/>
      <c r="E5" s="120"/>
      <c r="F5" s="120"/>
      <c r="G5" s="120"/>
      <c r="I5" s="120"/>
      <c r="J5" s="120">
        <v>7</v>
      </c>
      <c r="K5" s="120"/>
      <c r="L5" s="120"/>
    </row>
    <row r="6" spans="1:12">
      <c r="A6" s="120"/>
      <c r="B6" s="120"/>
      <c r="C6" s="120"/>
      <c r="D6" s="120"/>
      <c r="E6" s="120"/>
      <c r="F6" s="120"/>
      <c r="G6" s="120"/>
      <c r="I6" s="120"/>
      <c r="J6" s="120">
        <v>9</v>
      </c>
      <c r="K6" s="120"/>
      <c r="L6" s="120"/>
    </row>
    <row r="7" spans="1:12">
      <c r="A7" s="120"/>
      <c r="B7" s="120"/>
      <c r="C7" s="120"/>
      <c r="D7" s="120"/>
      <c r="E7" s="120"/>
      <c r="F7" s="120"/>
      <c r="G7" s="120"/>
      <c r="I7" s="120"/>
      <c r="J7" s="120">
        <v>1</v>
      </c>
      <c r="K7" s="120"/>
      <c r="L7" s="120"/>
    </row>
    <row r="8" spans="1:12">
      <c r="A8" s="120"/>
      <c r="B8" s="120"/>
      <c r="C8" s="120"/>
      <c r="D8" s="120"/>
      <c r="E8" s="120">
        <v>3</v>
      </c>
      <c r="F8" s="120">
        <v>10</v>
      </c>
      <c r="G8" s="120"/>
      <c r="I8" s="120"/>
      <c r="J8" s="120"/>
      <c r="K8" s="120"/>
      <c r="L8" s="120"/>
    </row>
    <row r="9" spans="1:12">
      <c r="A9" s="120">
        <v>2</v>
      </c>
      <c r="B9" s="120">
        <v>2</v>
      </c>
      <c r="C9" s="120"/>
      <c r="D9" s="120"/>
      <c r="E9" s="120">
        <v>3</v>
      </c>
      <c r="F9" s="120">
        <v>10</v>
      </c>
      <c r="G9" s="120" t="str">
        <f>IF(F9=F8,IF(A9&gt;B9,"vinder",IF(E9&gt;E8,"vinder",IF(E9=E8,"lodtrækning"))))</f>
        <v>lodtrækning</v>
      </c>
      <c r="I9" s="120"/>
      <c r="J9" s="120"/>
      <c r="K9" s="120"/>
      <c r="L9" s="120"/>
    </row>
    <row r="10" spans="1:12">
      <c r="A10" s="120"/>
      <c r="B10" s="120"/>
      <c r="C10" s="120"/>
      <c r="D10" s="120"/>
      <c r="E10" s="120"/>
      <c r="F10" s="120"/>
      <c r="G10" s="120"/>
      <c r="I10" s="120"/>
      <c r="J10" s="120"/>
      <c r="K10" s="120"/>
      <c r="L10" s="120"/>
    </row>
    <row r="11" spans="1:12">
      <c r="A11" s="120"/>
      <c r="B11" s="120"/>
      <c r="C11" s="120"/>
      <c r="D11" s="120"/>
      <c r="E11" s="120"/>
      <c r="F11" s="120"/>
      <c r="G11" s="120"/>
      <c r="I11" s="120"/>
      <c r="J11" s="120"/>
      <c r="K11" s="120"/>
      <c r="L11" s="120"/>
    </row>
    <row r="12" spans="1:12">
      <c r="A12" s="120"/>
      <c r="B12" s="120"/>
      <c r="C12" s="120"/>
      <c r="D12" s="120"/>
      <c r="E12" s="120"/>
      <c r="F12" s="120"/>
      <c r="G12" s="120"/>
    </row>
    <row r="13" spans="1:12">
      <c r="A13" s="120"/>
      <c r="B13" s="120"/>
      <c r="C13" s="120"/>
      <c r="D13" s="120"/>
      <c r="E13" s="120"/>
      <c r="F13" s="120"/>
      <c r="G13" s="1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7hold</vt:lpstr>
      <vt:lpstr>Ark1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Kühl</dc:creator>
  <cp:lastModifiedBy>Rene Kühl</cp:lastModifiedBy>
  <dcterms:created xsi:type="dcterms:W3CDTF">2017-01-12T09:37:54Z</dcterms:created>
  <dcterms:modified xsi:type="dcterms:W3CDTF">2017-01-19T14:15:48Z</dcterms:modified>
</cp:coreProperties>
</file>