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updateLinks="always"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K:\Lønafregning\203 - Dania\2020\"/>
    </mc:Choice>
  </mc:AlternateContent>
  <xr:revisionPtr revIDLastSave="0" documentId="13_ncr:1_{61030921-8AB4-4B07-A99A-A79A493496BB}" xr6:coauthVersionLast="43" xr6:coauthVersionMax="44" xr10:uidLastSave="{00000000-0000-0000-0000-000000000000}"/>
  <bookViews>
    <workbookView xWindow="31080" yWindow="2175" windowWidth="21600" windowHeight="11385" xr2:uid="{00000000-000D-0000-FFFF-FFFF00000000}"/>
  </bookViews>
  <sheets>
    <sheet name="Ark1" sheetId="1" r:id="rId1"/>
  </sheets>
  <externalReferences>
    <externalReference r:id="rId2"/>
  </externalReferences>
  <calcPr calcId="191029" fullPrecision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" i="1" l="1"/>
  <c r="N2" i="1"/>
  <c r="M2" i="1"/>
  <c r="L2" i="1"/>
  <c r="K2" i="1"/>
  <c r="J2" i="1"/>
  <c r="I2" i="1"/>
  <c r="G2" i="1"/>
  <c r="F3" i="1" l="1"/>
  <c r="O17" i="1" l="1"/>
  <c r="F2" i="1" l="1"/>
  <c r="F7" i="1"/>
  <c r="F6" i="1"/>
  <c r="F5" i="1"/>
  <c r="F4" i="1"/>
</calcChain>
</file>

<file path=xl/sharedStrings.xml><?xml version="1.0" encoding="utf-8"?>
<sst xmlns="http://schemas.openxmlformats.org/spreadsheetml/2006/main" count="35" uniqueCount="25">
  <si>
    <t>Anciennitetsdato:</t>
  </si>
  <si>
    <t>Uniform:</t>
  </si>
  <si>
    <t>Faglært:</t>
  </si>
  <si>
    <t>Afsp.:</t>
  </si>
  <si>
    <t>Ansættelsesdato:</t>
  </si>
  <si>
    <t>Lønnr.:</t>
  </si>
  <si>
    <t>Løsarb:</t>
  </si>
  <si>
    <t>Navn:</t>
  </si>
  <si>
    <t>Cprnr.:</t>
  </si>
  <si>
    <t>Persf.</t>
  </si>
  <si>
    <t>Points:</t>
  </si>
  <si>
    <t>Timer før afsp</t>
  </si>
  <si>
    <t>6-dag 1:</t>
  </si>
  <si>
    <t>6-dag 2:</t>
  </si>
  <si>
    <t>37garanti:</t>
  </si>
  <si>
    <t>250568-xxxx</t>
  </si>
  <si>
    <t>010661-xxxx</t>
  </si>
  <si>
    <t>150162-xxxx</t>
  </si>
  <si>
    <t>090760-xxxx</t>
  </si>
  <si>
    <t>170261-xxxx</t>
  </si>
  <si>
    <t>200155-xxxx</t>
  </si>
  <si>
    <t>010101-xxxx</t>
  </si>
  <si>
    <t>ver11.0, ÅÅÅ</t>
  </si>
  <si>
    <t>290191-xxxx</t>
  </si>
  <si>
    <t>130368-xxxx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</si>
</sst>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49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1" fillId="0" borderId="0" xfId="0" applyFont="1"/>
    <xf numFmtId="0" fontId="1" fillId="0" borderId="0" xfId="0" quotePrefix="1" applyFont="1"/>
    <xf numFmtId="1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&#248;nafregning/203%20-%20Dania/2019/L&#248;n2019-203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1"/>
      <sheetName val="L01"/>
      <sheetName val="T02"/>
      <sheetName val="L02"/>
      <sheetName val="T03"/>
      <sheetName val="L03"/>
      <sheetName val="T04"/>
      <sheetName val="L04"/>
      <sheetName val="T05"/>
      <sheetName val="L05"/>
      <sheetName val="T06"/>
      <sheetName val="L06"/>
      <sheetName val="T07"/>
      <sheetName val="L07"/>
      <sheetName val="T08"/>
      <sheetName val="L08"/>
      <sheetName val="T09"/>
      <sheetName val="L09"/>
      <sheetName val="T10"/>
      <sheetName val="L10"/>
      <sheetName val="T11"/>
      <sheetName val="L11"/>
      <sheetName val="T12"/>
      <sheetName val="L12"/>
      <sheetName val="T13"/>
      <sheetName val="L13"/>
      <sheetName val="T14"/>
      <sheetName val="L14"/>
      <sheetName val="T15"/>
      <sheetName val="L15"/>
      <sheetName val="T16"/>
      <sheetName val="L16"/>
      <sheetName val="T17"/>
      <sheetName val="L17"/>
      <sheetName val="T18"/>
      <sheetName val="L18"/>
      <sheetName val="T19"/>
      <sheetName val="L19"/>
      <sheetName val="T20"/>
      <sheetName val="L20"/>
      <sheetName val="T21"/>
      <sheetName val="L21"/>
      <sheetName val="T22"/>
      <sheetName val="L22"/>
      <sheetName val="T23"/>
      <sheetName val="L23"/>
      <sheetName val="T24"/>
      <sheetName val="L24"/>
      <sheetName val="T25"/>
      <sheetName val="L25"/>
      <sheetName val="T26"/>
      <sheetName val="L26"/>
      <sheetName val="Points"/>
    </sheetNames>
    <definedNames>
      <definedName name="Afsp" refersTo="='T26'!$I$3" sheetId="50"/>
      <definedName name="Dag" refersTo="='T26'!$I$1" sheetId="50"/>
      <definedName name="Dage" refersTo="='T26'!$I$2" sheetId="50"/>
      <definedName name="Fag" refersTo="='T26'!$G$1" sheetId="50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">
          <cell r="G1" t="str">
            <v>x</v>
          </cell>
          <cell r="I1">
            <v>0</v>
          </cell>
          <cell r="L1">
            <v>0</v>
          </cell>
          <cell r="N1">
            <v>0</v>
          </cell>
        </row>
        <row r="2">
          <cell r="I2">
            <v>0</v>
          </cell>
          <cell r="N2">
            <v>12</v>
          </cell>
        </row>
        <row r="3">
          <cell r="I3">
            <v>0</v>
          </cell>
          <cell r="N3">
            <v>1</v>
          </cell>
        </row>
      </sheetData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AD77"/>
  <sheetViews>
    <sheetView tabSelected="1" zoomScale="90" zoomScaleNormal="90" workbookViewId="0">
      <pane ySplit="1" topLeftCell="A2" activePane="bottomLeft" state="frozen"/>
      <selection pane="bottomLeft" activeCell="G2" sqref="G2"/>
    </sheetView>
  </sheetViews>
  <sheetFormatPr defaultRowHeight="15" x14ac:dyDescent="0.25"/>
  <cols>
    <col min="1" max="1" width="7.140625" style="3" bestFit="1" customWidth="1"/>
    <col min="2" max="2" width="11.140625" style="4" customWidth="1"/>
    <col min="3" max="3" width="27" customWidth="1"/>
    <col min="4" max="4" width="17.85546875" style="5" customWidth="1"/>
    <col min="5" max="5" width="14.140625" style="4" bestFit="1" customWidth="1"/>
    <col min="6" max="6" width="16.7109375" style="5" bestFit="1" customWidth="1"/>
    <col min="7" max="7" width="10.28515625" style="4" customWidth="1"/>
    <col min="8" max="8" width="9.140625" style="4"/>
    <col min="9" max="11" width="9.140625" style="4" customWidth="1"/>
    <col min="12" max="15" width="9.140625" style="4"/>
    <col min="16" max="16" width="32.42578125" style="2" bestFit="1" customWidth="1"/>
    <col min="17" max="17" width="42.28515625" bestFit="1" customWidth="1"/>
    <col min="24" max="24" width="9.42578125" bestFit="1" customWidth="1"/>
  </cols>
  <sheetData>
    <row r="1" spans="1:30" x14ac:dyDescent="0.25">
      <c r="A1" s="3" t="s">
        <v>5</v>
      </c>
      <c r="B1" s="4" t="s">
        <v>8</v>
      </c>
      <c r="C1" s="4" t="s">
        <v>7</v>
      </c>
      <c r="D1" s="5" t="s">
        <v>0</v>
      </c>
      <c r="E1" t="s">
        <v>11</v>
      </c>
      <c r="F1" s="5" t="s">
        <v>4</v>
      </c>
      <c r="G1" s="4" t="s">
        <v>2</v>
      </c>
      <c r="H1" s="4" t="s">
        <v>1</v>
      </c>
      <c r="I1" s="4" t="s">
        <v>12</v>
      </c>
      <c r="J1" s="4" t="s">
        <v>13</v>
      </c>
      <c r="K1" s="4" t="s">
        <v>3</v>
      </c>
      <c r="L1" s="4" t="s">
        <v>6</v>
      </c>
      <c r="M1" s="4" t="s">
        <v>14</v>
      </c>
      <c r="N1" s="4" t="s">
        <v>10</v>
      </c>
      <c r="O1" s="4" t="s">
        <v>9</v>
      </c>
      <c r="P1" s="1"/>
      <c r="Q1" s="6"/>
      <c r="R1" s="4"/>
      <c r="S1" s="4"/>
      <c r="T1" s="4"/>
      <c r="U1" s="4"/>
      <c r="V1" s="4"/>
      <c r="W1" s="4"/>
    </row>
    <row r="2" spans="1:30" x14ac:dyDescent="0.25">
      <c r="A2" s="4">
        <v>20300</v>
      </c>
      <c r="B2" s="4" t="s">
        <v>21</v>
      </c>
      <c r="C2" t="s">
        <v>22</v>
      </c>
      <c r="D2" s="5">
        <v>43466</v>
      </c>
      <c r="F2" s="5">
        <f t="shared" ref="F2:F7" si="0">D2</f>
        <v>43466</v>
      </c>
      <c r="G2" s="8" t="str">
        <f>[1]T26!Fag</f>
        <v>x</v>
      </c>
      <c r="H2" s="8">
        <v>0</v>
      </c>
      <c r="I2" s="8">
        <f>[1]T26!Dag</f>
        <v>0</v>
      </c>
      <c r="J2" s="8">
        <f>[1]T26!Dage</f>
        <v>0</v>
      </c>
      <c r="K2" s="8">
        <f>[1]T26!Afsp</f>
        <v>0</v>
      </c>
      <c r="L2" s="8">
        <f>[1]T26!$L$1</f>
        <v>0</v>
      </c>
      <c r="M2" s="8">
        <f>[1]T26!$N$1</f>
        <v>0</v>
      </c>
      <c r="N2" s="8">
        <f>[1]T26!$N$2</f>
        <v>12</v>
      </c>
      <c r="O2" s="8">
        <f>[1]T26!$N$3</f>
        <v>1</v>
      </c>
      <c r="R2" s="3"/>
    </row>
    <row r="3" spans="1:30" x14ac:dyDescent="0.25">
      <c r="A3" s="4">
        <v>20301</v>
      </c>
      <c r="B3" s="4" t="s">
        <v>15</v>
      </c>
      <c r="C3" t="s">
        <v>22</v>
      </c>
      <c r="D3" s="5">
        <v>37257</v>
      </c>
      <c r="F3" s="5">
        <f>D3</f>
        <v>37257</v>
      </c>
      <c r="G3" s="8"/>
      <c r="H3" s="8"/>
      <c r="I3" s="8"/>
      <c r="J3" s="8"/>
      <c r="K3" s="8"/>
      <c r="L3" s="8"/>
      <c r="M3" s="8"/>
      <c r="N3" s="8"/>
      <c r="O3" s="8"/>
      <c r="R3" s="3"/>
    </row>
    <row r="4" spans="1:30" x14ac:dyDescent="0.25">
      <c r="A4" s="8">
        <v>20302</v>
      </c>
      <c r="B4" s="4" t="s">
        <v>16</v>
      </c>
      <c r="C4" t="s">
        <v>22</v>
      </c>
      <c r="D4" s="5">
        <v>37013</v>
      </c>
      <c r="F4" s="5">
        <f t="shared" si="0"/>
        <v>37013</v>
      </c>
      <c r="G4" s="8"/>
      <c r="H4" s="8"/>
      <c r="I4" s="8"/>
      <c r="J4" s="8"/>
      <c r="K4" s="8"/>
      <c r="L4" s="8"/>
      <c r="M4" s="8"/>
      <c r="N4" s="8"/>
      <c r="O4" s="8"/>
      <c r="R4" s="3"/>
    </row>
    <row r="5" spans="1:30" x14ac:dyDescent="0.25">
      <c r="A5" s="4">
        <v>20303</v>
      </c>
      <c r="B5" s="4" t="s">
        <v>17</v>
      </c>
      <c r="C5" t="s">
        <v>22</v>
      </c>
      <c r="D5" s="5">
        <v>41385</v>
      </c>
      <c r="F5" s="5">
        <f t="shared" si="0"/>
        <v>41385</v>
      </c>
      <c r="G5" s="8"/>
      <c r="H5" s="8"/>
      <c r="I5" s="8"/>
      <c r="J5" s="8"/>
      <c r="K5" s="8"/>
      <c r="L5" s="8"/>
      <c r="M5" s="8"/>
      <c r="N5" s="8"/>
      <c r="O5" s="8"/>
      <c r="R5" s="3"/>
    </row>
    <row r="6" spans="1:30" x14ac:dyDescent="0.25">
      <c r="A6" s="4">
        <v>20304</v>
      </c>
      <c r="B6" s="4" t="s">
        <v>17</v>
      </c>
      <c r="C6" t="s">
        <v>22</v>
      </c>
      <c r="D6" s="5">
        <v>41385</v>
      </c>
      <c r="F6" s="5">
        <f t="shared" si="0"/>
        <v>41385</v>
      </c>
      <c r="G6" s="8"/>
      <c r="H6" s="8"/>
      <c r="I6" s="8"/>
      <c r="J6" s="8"/>
      <c r="K6" s="8"/>
      <c r="L6" s="8"/>
      <c r="M6" s="8"/>
      <c r="N6" s="8"/>
      <c r="O6" s="8"/>
      <c r="R6" s="3"/>
    </row>
    <row r="7" spans="1:30" x14ac:dyDescent="0.25">
      <c r="A7" s="4">
        <v>20305</v>
      </c>
      <c r="B7" s="4" t="s">
        <v>18</v>
      </c>
      <c r="C7" t="s">
        <v>22</v>
      </c>
      <c r="D7" s="5">
        <v>41355</v>
      </c>
      <c r="F7" s="5">
        <f t="shared" si="0"/>
        <v>41355</v>
      </c>
      <c r="G7" s="8"/>
      <c r="H7" s="8"/>
      <c r="I7" s="8"/>
      <c r="J7" s="8"/>
      <c r="K7" s="8"/>
      <c r="L7" s="8"/>
      <c r="M7" s="8"/>
      <c r="N7" s="8"/>
      <c r="O7" s="8"/>
      <c r="R7" s="3"/>
    </row>
    <row r="8" spans="1:30" x14ac:dyDescent="0.25">
      <c r="A8" s="4">
        <v>20306</v>
      </c>
      <c r="B8" s="4" t="s">
        <v>19</v>
      </c>
      <c r="C8" t="s">
        <v>22</v>
      </c>
      <c r="D8" s="5">
        <v>38460</v>
      </c>
      <c r="F8" s="5">
        <v>42036</v>
      </c>
      <c r="G8" s="8"/>
      <c r="H8" s="8"/>
      <c r="I8" s="8"/>
      <c r="J8" s="8"/>
      <c r="K8" s="8"/>
      <c r="L8" s="8"/>
      <c r="M8" s="8"/>
      <c r="N8" s="8"/>
      <c r="O8" s="8"/>
      <c r="R8" s="3"/>
    </row>
    <row r="9" spans="1:30" x14ac:dyDescent="0.25">
      <c r="A9" s="8">
        <v>20307</v>
      </c>
      <c r="B9" s="4" t="s">
        <v>20</v>
      </c>
      <c r="C9" t="s">
        <v>22</v>
      </c>
      <c r="D9" s="5">
        <v>40766</v>
      </c>
      <c r="F9" s="5">
        <v>42036</v>
      </c>
      <c r="G9" s="8"/>
      <c r="H9" s="8"/>
      <c r="I9" s="8"/>
      <c r="J9" s="8"/>
      <c r="K9" s="8"/>
      <c r="L9" s="8"/>
      <c r="M9" s="8"/>
      <c r="N9" s="8"/>
      <c r="O9" s="8"/>
      <c r="R9" s="3"/>
    </row>
    <row r="10" spans="1:30" x14ac:dyDescent="0.25">
      <c r="A10" s="4">
        <v>20308</v>
      </c>
      <c r="B10" s="4" t="s">
        <v>23</v>
      </c>
      <c r="C10" t="s">
        <v>22</v>
      </c>
      <c r="D10" s="5">
        <v>36526</v>
      </c>
      <c r="F10" s="5">
        <v>43696</v>
      </c>
      <c r="G10" s="8"/>
      <c r="H10" s="8"/>
      <c r="I10" s="8"/>
      <c r="J10" s="8"/>
      <c r="K10" s="8"/>
      <c r="L10" s="8"/>
      <c r="M10" s="8"/>
      <c r="N10" s="8"/>
      <c r="O10" s="8"/>
      <c r="R10" s="3"/>
    </row>
    <row r="11" spans="1:30" ht="13.5" customHeight="1" x14ac:dyDescent="0.25">
      <c r="A11" s="3">
        <v>20309</v>
      </c>
      <c r="B11" s="4" t="s">
        <v>24</v>
      </c>
      <c r="C11" t="s">
        <v>22</v>
      </c>
      <c r="D11" s="9">
        <v>36526</v>
      </c>
      <c r="F11" s="5">
        <v>43668</v>
      </c>
      <c r="G11" s="8"/>
      <c r="H11" s="8"/>
      <c r="I11" s="8"/>
      <c r="J11" s="8"/>
      <c r="K11" s="8"/>
      <c r="L11" s="8"/>
      <c r="M11" s="8"/>
      <c r="N11" s="8"/>
      <c r="O11" s="8"/>
      <c r="P11"/>
      <c r="R11" s="3"/>
      <c r="T11" s="11"/>
      <c r="V11" s="10"/>
      <c r="AD11" s="12"/>
    </row>
    <row r="12" spans="1:30" x14ac:dyDescent="0.25">
      <c r="A12" s="7"/>
    </row>
    <row r="13" spans="1:30" x14ac:dyDescent="0.25">
      <c r="A13" s="7"/>
    </row>
    <row r="14" spans="1:30" x14ac:dyDescent="0.25">
      <c r="A14" s="7"/>
    </row>
    <row r="15" spans="1:30" x14ac:dyDescent="0.25">
      <c r="A15" s="7"/>
    </row>
    <row r="16" spans="1:30" x14ac:dyDescent="0.25">
      <c r="A16" s="7"/>
    </row>
    <row r="17" spans="1:15" x14ac:dyDescent="0.25">
      <c r="A17" s="7"/>
      <c r="O17" s="4">
        <f>COUNTIF(O3:O15,"&gt;0")</f>
        <v>0</v>
      </c>
    </row>
    <row r="18" spans="1:15" x14ac:dyDescent="0.25">
      <c r="A18" s="7"/>
    </row>
    <row r="19" spans="1:15" x14ac:dyDescent="0.25">
      <c r="A19" s="7"/>
      <c r="C19" s="13"/>
    </row>
    <row r="20" spans="1:15" x14ac:dyDescent="0.25">
      <c r="A20" s="7"/>
    </row>
    <row r="21" spans="1:15" x14ac:dyDescent="0.25">
      <c r="A21" s="7"/>
    </row>
    <row r="22" spans="1:15" x14ac:dyDescent="0.25">
      <c r="A22" s="7"/>
    </row>
    <row r="23" spans="1:15" x14ac:dyDescent="0.25">
      <c r="A23" s="7"/>
    </row>
    <row r="24" spans="1:15" x14ac:dyDescent="0.25">
      <c r="A24" s="7"/>
    </row>
    <row r="25" spans="1:15" x14ac:dyDescent="0.25">
      <c r="A25" s="7"/>
    </row>
    <row r="26" spans="1:15" x14ac:dyDescent="0.25">
      <c r="A26" s="7"/>
    </row>
    <row r="27" spans="1:15" x14ac:dyDescent="0.25">
      <c r="A27" s="7"/>
    </row>
    <row r="28" spans="1:15" x14ac:dyDescent="0.25">
      <c r="A28" s="7"/>
    </row>
    <row r="29" spans="1:15" x14ac:dyDescent="0.25">
      <c r="A29" s="7"/>
    </row>
    <row r="30" spans="1:15" x14ac:dyDescent="0.25">
      <c r="A30" s="7"/>
    </row>
    <row r="31" spans="1:15" x14ac:dyDescent="0.25">
      <c r="A31" s="7"/>
    </row>
    <row r="32" spans="1:15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</sheetData>
  <sortState xmlns:xlrd2="http://schemas.microsoft.com/office/spreadsheetml/2017/richdata2" ref="A3:U10">
    <sortCondition ref="C3:C10"/>
  </sortState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Bogholderi</dc:creator>
  <cp:lastModifiedBy>Henrik Kielstrup</cp:lastModifiedBy>
  <cp:lastPrinted>2019-03-19T07:08:15Z</cp:lastPrinted>
  <dcterms:created xsi:type="dcterms:W3CDTF">2013-01-08T12:14:44Z</dcterms:created>
  <dcterms:modified xsi:type="dcterms:W3CDTF">2019-11-05T10:47:12Z</dcterms:modified>
</cp:coreProperties>
</file>