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</sheets>
  <calcPr calcId="145621"/>
</workbook>
</file>

<file path=xl/calcChain.xml><?xml version="1.0" encoding="utf-8"?>
<calcChain xmlns="http://schemas.openxmlformats.org/spreadsheetml/2006/main">
  <c r="Q31" i="1" l="1"/>
  <c r="O29" i="1"/>
  <c r="N29" i="1"/>
  <c r="M29" i="1"/>
  <c r="L29" i="1"/>
  <c r="K29" i="1"/>
  <c r="J29" i="1"/>
  <c r="I29" i="1"/>
  <c r="H29" i="1"/>
  <c r="G29" i="1"/>
  <c r="F29" i="1"/>
  <c r="E29" i="1"/>
  <c r="D29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Z28" i="1" s="1"/>
  <c r="Q28" i="1" s="1"/>
  <c r="S28" i="1" s="1"/>
  <c r="AI28" i="1"/>
  <c r="AH28" i="1"/>
  <c r="AG28" i="1"/>
  <c r="AF28" i="1"/>
  <c r="AE28" i="1"/>
  <c r="AD28" i="1"/>
  <c r="AC28" i="1"/>
  <c r="AB28" i="1"/>
  <c r="AA28" i="1"/>
  <c r="Z28" i="1"/>
  <c r="Y28" i="1"/>
  <c r="X28" i="1"/>
  <c r="AK28" i="1" s="1"/>
  <c r="R28" i="1" s="1"/>
  <c r="U28" i="1" s="1"/>
  <c r="P28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Z27" i="1" s="1"/>
  <c r="Q27" i="1" s="1"/>
  <c r="S27" i="1" s="1"/>
  <c r="AI27" i="1"/>
  <c r="AH27" i="1"/>
  <c r="AG27" i="1"/>
  <c r="AF27" i="1"/>
  <c r="AE27" i="1"/>
  <c r="AD27" i="1"/>
  <c r="AC27" i="1"/>
  <c r="AB27" i="1"/>
  <c r="AA27" i="1"/>
  <c r="Z27" i="1"/>
  <c r="Y27" i="1"/>
  <c r="X27" i="1"/>
  <c r="AK27" i="1" s="1"/>
  <c r="R27" i="1" s="1"/>
  <c r="U27" i="1" s="1"/>
  <c r="P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Z26" i="1" s="1"/>
  <c r="Q26" i="1" s="1"/>
  <c r="S26" i="1" s="1"/>
  <c r="AI26" i="1"/>
  <c r="AH26" i="1"/>
  <c r="AG26" i="1"/>
  <c r="AF26" i="1"/>
  <c r="AE26" i="1"/>
  <c r="AD26" i="1"/>
  <c r="AC26" i="1"/>
  <c r="AB26" i="1"/>
  <c r="AA26" i="1"/>
  <c r="Z26" i="1"/>
  <c r="Y26" i="1"/>
  <c r="X26" i="1"/>
  <c r="AK26" i="1" s="1"/>
  <c r="R26" i="1" s="1"/>
  <c r="U26" i="1" s="1"/>
  <c r="P26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Z25" i="1" s="1"/>
  <c r="Q25" i="1" s="1"/>
  <c r="S25" i="1" s="1"/>
  <c r="AI25" i="1"/>
  <c r="AH25" i="1"/>
  <c r="AG25" i="1"/>
  <c r="AF25" i="1"/>
  <c r="AE25" i="1"/>
  <c r="AD25" i="1"/>
  <c r="AC25" i="1"/>
  <c r="AB25" i="1"/>
  <c r="AA25" i="1"/>
  <c r="Z25" i="1"/>
  <c r="Y25" i="1"/>
  <c r="X25" i="1"/>
  <c r="AK25" i="1" s="1"/>
  <c r="R25" i="1" s="1"/>
  <c r="U25" i="1" s="1"/>
  <c r="P25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Z24" i="1" s="1"/>
  <c r="Q24" i="1" s="1"/>
  <c r="S24" i="1" s="1"/>
  <c r="AI24" i="1"/>
  <c r="AH24" i="1"/>
  <c r="AG24" i="1"/>
  <c r="AF24" i="1"/>
  <c r="AE24" i="1"/>
  <c r="AD24" i="1"/>
  <c r="AC24" i="1"/>
  <c r="AB24" i="1"/>
  <c r="AA24" i="1"/>
  <c r="Z24" i="1"/>
  <c r="Y24" i="1"/>
  <c r="X24" i="1"/>
  <c r="AK24" i="1" s="1"/>
  <c r="R24" i="1" s="1"/>
  <c r="U24" i="1" s="1"/>
  <c r="P24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Z23" i="1" s="1"/>
  <c r="Q23" i="1" s="1"/>
  <c r="S23" i="1" s="1"/>
  <c r="AI23" i="1"/>
  <c r="AH23" i="1"/>
  <c r="AG23" i="1"/>
  <c r="AF23" i="1"/>
  <c r="AE23" i="1"/>
  <c r="AD23" i="1"/>
  <c r="AC23" i="1"/>
  <c r="AB23" i="1"/>
  <c r="AA23" i="1"/>
  <c r="Z23" i="1"/>
  <c r="Y23" i="1"/>
  <c r="X23" i="1"/>
  <c r="AK23" i="1" s="1"/>
  <c r="R23" i="1" s="1"/>
  <c r="U23" i="1" s="1"/>
  <c r="P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Z22" i="1" s="1"/>
  <c r="Q22" i="1" s="1"/>
  <c r="S22" i="1" s="1"/>
  <c r="AI22" i="1"/>
  <c r="AH22" i="1"/>
  <c r="AG22" i="1"/>
  <c r="AF22" i="1"/>
  <c r="AE22" i="1"/>
  <c r="AD22" i="1"/>
  <c r="AC22" i="1"/>
  <c r="AB22" i="1"/>
  <c r="AA22" i="1"/>
  <c r="Z22" i="1"/>
  <c r="Y22" i="1"/>
  <c r="X22" i="1"/>
  <c r="AK22" i="1" s="1"/>
  <c r="R22" i="1" s="1"/>
  <c r="U22" i="1" s="1"/>
  <c r="P22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Z21" i="1" s="1"/>
  <c r="Q21" i="1" s="1"/>
  <c r="S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AK21" i="1" s="1"/>
  <c r="R21" i="1" s="1"/>
  <c r="U21" i="1" s="1"/>
  <c r="P21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Z20" i="1" s="1"/>
  <c r="Q20" i="1" s="1"/>
  <c r="S20" i="1" s="1"/>
  <c r="AI20" i="1"/>
  <c r="AH20" i="1"/>
  <c r="AG20" i="1"/>
  <c r="AF20" i="1"/>
  <c r="AE20" i="1"/>
  <c r="AD20" i="1"/>
  <c r="AC20" i="1"/>
  <c r="AB20" i="1"/>
  <c r="AA20" i="1"/>
  <c r="Z20" i="1"/>
  <c r="Y20" i="1"/>
  <c r="X20" i="1"/>
  <c r="AK20" i="1" s="1"/>
  <c r="R20" i="1" s="1"/>
  <c r="U20" i="1" s="1"/>
  <c r="P20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Z19" i="1" s="1"/>
  <c r="Q19" i="1" s="1"/>
  <c r="S19" i="1" s="1"/>
  <c r="AI19" i="1"/>
  <c r="AH19" i="1"/>
  <c r="AG19" i="1"/>
  <c r="AF19" i="1"/>
  <c r="AE19" i="1"/>
  <c r="AD19" i="1"/>
  <c r="AC19" i="1"/>
  <c r="AB19" i="1"/>
  <c r="AA19" i="1"/>
  <c r="Z19" i="1"/>
  <c r="Y19" i="1"/>
  <c r="X19" i="1"/>
  <c r="AK19" i="1" s="1"/>
  <c r="R19" i="1" s="1"/>
  <c r="U19" i="1" s="1"/>
  <c r="P19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Z18" i="1" s="1"/>
  <c r="Q18" i="1" s="1"/>
  <c r="S18" i="1" s="1"/>
  <c r="AI18" i="1"/>
  <c r="AH18" i="1"/>
  <c r="AG18" i="1"/>
  <c r="AF18" i="1"/>
  <c r="AE18" i="1"/>
  <c r="AD18" i="1"/>
  <c r="AC18" i="1"/>
  <c r="AB18" i="1"/>
  <c r="AA18" i="1"/>
  <c r="Z18" i="1"/>
  <c r="Y18" i="1"/>
  <c r="X18" i="1"/>
  <c r="AK18" i="1" s="1"/>
  <c r="R18" i="1" s="1"/>
  <c r="U18" i="1" s="1"/>
  <c r="P18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Z17" i="1" s="1"/>
  <c r="Q17" i="1" s="1"/>
  <c r="S17" i="1" s="1"/>
  <c r="AI17" i="1"/>
  <c r="AH17" i="1"/>
  <c r="AG17" i="1"/>
  <c r="AF17" i="1"/>
  <c r="AE17" i="1"/>
  <c r="AD17" i="1"/>
  <c r="AC17" i="1"/>
  <c r="AB17" i="1"/>
  <c r="AA17" i="1"/>
  <c r="Z17" i="1"/>
  <c r="Y17" i="1"/>
  <c r="X17" i="1"/>
  <c r="AK17" i="1" s="1"/>
  <c r="R17" i="1" s="1"/>
  <c r="U17" i="1" s="1"/>
  <c r="P17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Z16" i="1" s="1"/>
  <c r="Q16" i="1" s="1"/>
  <c r="S16" i="1" s="1"/>
  <c r="AI16" i="1"/>
  <c r="AH16" i="1"/>
  <c r="AG16" i="1"/>
  <c r="AF16" i="1"/>
  <c r="AE16" i="1"/>
  <c r="AD16" i="1"/>
  <c r="AC16" i="1"/>
  <c r="AB16" i="1"/>
  <c r="AA16" i="1"/>
  <c r="Z16" i="1"/>
  <c r="Y16" i="1"/>
  <c r="X16" i="1"/>
  <c r="AK16" i="1" s="1"/>
  <c r="R16" i="1" s="1"/>
  <c r="U16" i="1" s="1"/>
  <c r="P16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Z15" i="1" s="1"/>
  <c r="Q15" i="1" s="1"/>
  <c r="S15" i="1" s="1"/>
  <c r="AI15" i="1"/>
  <c r="AH15" i="1"/>
  <c r="AG15" i="1"/>
  <c r="AF15" i="1"/>
  <c r="AE15" i="1"/>
  <c r="AD15" i="1"/>
  <c r="AC15" i="1"/>
  <c r="AB15" i="1"/>
  <c r="AA15" i="1"/>
  <c r="Z15" i="1"/>
  <c r="Y15" i="1"/>
  <c r="X15" i="1"/>
  <c r="AK15" i="1" s="1"/>
  <c r="R15" i="1" s="1"/>
  <c r="U15" i="1" s="1"/>
  <c r="P15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Z14" i="1" s="1"/>
  <c r="Q14" i="1" s="1"/>
  <c r="S14" i="1" s="1"/>
  <c r="AI14" i="1"/>
  <c r="AH14" i="1"/>
  <c r="AG14" i="1"/>
  <c r="AF14" i="1"/>
  <c r="AE14" i="1"/>
  <c r="AD14" i="1"/>
  <c r="AC14" i="1"/>
  <c r="AB14" i="1"/>
  <c r="AA14" i="1"/>
  <c r="Z14" i="1"/>
  <c r="Y14" i="1"/>
  <c r="X14" i="1"/>
  <c r="AK14" i="1" s="1"/>
  <c r="R14" i="1" s="1"/>
  <c r="U14" i="1" s="1"/>
  <c r="P14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Z13" i="1" s="1"/>
  <c r="Q13" i="1" s="1"/>
  <c r="S13" i="1" s="1"/>
  <c r="AI13" i="1"/>
  <c r="AH13" i="1"/>
  <c r="AG13" i="1"/>
  <c r="AF13" i="1"/>
  <c r="AE13" i="1"/>
  <c r="AD13" i="1"/>
  <c r="AC13" i="1"/>
  <c r="AB13" i="1"/>
  <c r="AA13" i="1"/>
  <c r="Z13" i="1"/>
  <c r="Y13" i="1"/>
  <c r="X13" i="1"/>
  <c r="AK13" i="1" s="1"/>
  <c r="R13" i="1" s="1"/>
  <c r="U13" i="1" s="1"/>
  <c r="P13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Z12" i="1" s="1"/>
  <c r="Q12" i="1" s="1"/>
  <c r="S12" i="1" s="1"/>
  <c r="AI12" i="1"/>
  <c r="AH12" i="1"/>
  <c r="AG12" i="1"/>
  <c r="AF12" i="1"/>
  <c r="AE12" i="1"/>
  <c r="AD12" i="1"/>
  <c r="AC12" i="1"/>
  <c r="AB12" i="1"/>
  <c r="AA12" i="1"/>
  <c r="Z12" i="1"/>
  <c r="Y12" i="1"/>
  <c r="X12" i="1"/>
  <c r="AK12" i="1" s="1"/>
  <c r="R12" i="1" s="1"/>
  <c r="U12" i="1" s="1"/>
  <c r="P12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Z11" i="1" s="1"/>
  <c r="Q11" i="1" s="1"/>
  <c r="S11" i="1" s="1"/>
  <c r="AI11" i="1"/>
  <c r="AH11" i="1"/>
  <c r="AG11" i="1"/>
  <c r="AF11" i="1"/>
  <c r="AE11" i="1"/>
  <c r="AD11" i="1"/>
  <c r="AC11" i="1"/>
  <c r="AB11" i="1"/>
  <c r="AA11" i="1"/>
  <c r="Z11" i="1"/>
  <c r="Y11" i="1"/>
  <c r="X11" i="1"/>
  <c r="AK11" i="1" s="1"/>
  <c r="R11" i="1" s="1"/>
  <c r="U11" i="1" s="1"/>
  <c r="P11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Z10" i="1" s="1"/>
  <c r="Q10" i="1" s="1"/>
  <c r="S10" i="1" s="1"/>
  <c r="AI10" i="1"/>
  <c r="AH10" i="1"/>
  <c r="AG10" i="1"/>
  <c r="AF10" i="1"/>
  <c r="AE10" i="1"/>
  <c r="AD10" i="1"/>
  <c r="AC10" i="1"/>
  <c r="AB10" i="1"/>
  <c r="AA10" i="1"/>
  <c r="Z10" i="1"/>
  <c r="Y10" i="1"/>
  <c r="X10" i="1"/>
  <c r="AK10" i="1" s="1"/>
  <c r="R10" i="1" s="1"/>
  <c r="U10" i="1" s="1"/>
  <c r="P10" i="1"/>
  <c r="AY9" i="1"/>
  <c r="AX9" i="1"/>
  <c r="AW9" i="1"/>
  <c r="AV9" i="1"/>
  <c r="AU9" i="1"/>
  <c r="AT9" i="1"/>
  <c r="AS9" i="1"/>
  <c r="AR9" i="1"/>
  <c r="AQ9" i="1"/>
  <c r="AP9" i="1"/>
  <c r="AO9" i="1"/>
  <c r="AN9" i="1"/>
  <c r="AZ9" i="1" s="1"/>
  <c r="Q9" i="1" s="1"/>
  <c r="S9" i="1" s="1"/>
  <c r="AI9" i="1"/>
  <c r="AH9" i="1"/>
  <c r="AG9" i="1"/>
  <c r="AF9" i="1"/>
  <c r="AE9" i="1"/>
  <c r="AD9" i="1"/>
  <c r="AC9" i="1"/>
  <c r="AB9" i="1"/>
  <c r="AA9" i="1"/>
  <c r="Z9" i="1"/>
  <c r="Y9" i="1"/>
  <c r="X9" i="1"/>
  <c r="AK9" i="1" s="1"/>
  <c r="R9" i="1" s="1"/>
  <c r="U9" i="1" s="1"/>
  <c r="P9" i="1"/>
  <c r="AY8" i="1"/>
  <c r="AX8" i="1"/>
  <c r="AW8" i="1"/>
  <c r="AV8" i="1"/>
  <c r="AU8" i="1"/>
  <c r="AT8" i="1"/>
  <c r="AS8" i="1"/>
  <c r="AR8" i="1"/>
  <c r="AQ8" i="1"/>
  <c r="AP8" i="1"/>
  <c r="AO8" i="1"/>
  <c r="AN8" i="1"/>
  <c r="AZ8" i="1" s="1"/>
  <c r="Q8" i="1" s="1"/>
  <c r="S8" i="1" s="1"/>
  <c r="AI8" i="1"/>
  <c r="AH8" i="1"/>
  <c r="AG8" i="1"/>
  <c r="AF8" i="1"/>
  <c r="AE8" i="1"/>
  <c r="AD8" i="1"/>
  <c r="AC8" i="1"/>
  <c r="AB8" i="1"/>
  <c r="AA8" i="1"/>
  <c r="Z8" i="1"/>
  <c r="Y8" i="1"/>
  <c r="X8" i="1"/>
  <c r="AK8" i="1" s="1"/>
  <c r="R8" i="1" s="1"/>
  <c r="U8" i="1" s="1"/>
  <c r="P8" i="1"/>
  <c r="AY7" i="1"/>
  <c r="AX7" i="1"/>
  <c r="AW7" i="1"/>
  <c r="AV7" i="1"/>
  <c r="AU7" i="1"/>
  <c r="AT7" i="1"/>
  <c r="AS7" i="1"/>
  <c r="AR7" i="1"/>
  <c r="AQ7" i="1"/>
  <c r="AP7" i="1"/>
  <c r="AO7" i="1"/>
  <c r="AN7" i="1"/>
  <c r="AZ7" i="1" s="1"/>
  <c r="AI7" i="1"/>
  <c r="AH7" i="1"/>
  <c r="AG7" i="1"/>
  <c r="AF7" i="1"/>
  <c r="AE7" i="1"/>
  <c r="AD7" i="1"/>
  <c r="AC7" i="1"/>
  <c r="AB7" i="1"/>
  <c r="AA7" i="1"/>
  <c r="Z7" i="1"/>
  <c r="Y7" i="1"/>
  <c r="X7" i="1"/>
  <c r="AK7" i="1" s="1"/>
  <c r="P7" i="1"/>
  <c r="P29" i="1" s="1"/>
  <c r="A5" i="1"/>
  <c r="AK29" i="1" l="1"/>
  <c r="R7" i="1"/>
  <c r="Q7" i="1"/>
  <c r="AZ29" i="1"/>
  <c r="Q29" i="1" l="1"/>
  <c r="S7" i="1"/>
  <c r="S29" i="1" s="1"/>
  <c r="R29" i="1"/>
  <c r="U7" i="1"/>
  <c r="U29" i="1" s="1"/>
</calcChain>
</file>

<file path=xl/comments1.xml><?xml version="1.0" encoding="utf-8"?>
<comments xmlns="http://schemas.openxmlformats.org/spreadsheetml/2006/main">
  <authors>
    <author/>
  </authors>
  <commentList>
    <comment ref="C11" authorId="0">
      <text>
        <r>
          <rPr>
            <sz val="10"/>
            <color rgb="FF000000"/>
            <rFont val="Arial"/>
          </rPr>
          <t xml:space="preserve">Peick:
KN 1476 </t>
        </r>
      </text>
    </comment>
    <comment ref="R11" authorId="0">
      <text>
        <r>
          <rPr>
            <sz val="10"/>
            <color rgb="FF000000"/>
            <rFont val="Arial"/>
          </rPr>
          <t xml:space="preserve">Peick:
sek/m3 2820,00
</t>
        </r>
      </text>
    </comment>
    <comment ref="A12" authorId="0">
      <text>
        <r>
          <rPr>
            <sz val="10"/>
            <color rgb="FF000000"/>
            <rFont val="Arial"/>
          </rPr>
          <t>Peick
DK KN 1705</t>
        </r>
      </text>
    </comment>
    <comment ref="C12" authorId="0">
      <text>
        <r>
          <rPr>
            <sz val="10"/>
            <color rgb="FF000000"/>
            <rFont val="Arial"/>
          </rPr>
          <t>Peick:
KN1705 Danmark 48 stk.</t>
        </r>
      </text>
    </comment>
    <comment ref="R12" authorId="0">
      <text>
        <r>
          <rPr>
            <sz val="10"/>
            <color rgb="FF000000"/>
            <rFont val="Arial"/>
          </rPr>
          <t xml:space="preserve">Peick:
</t>
        </r>
      </text>
    </comment>
    <comment ref="S12" authorId="0">
      <text>
        <r>
          <rPr>
            <sz val="10"/>
            <color rgb="FF000000"/>
            <rFont val="Arial"/>
          </rPr>
          <t>Peick:
sek/m2 110,00</t>
        </r>
      </text>
    </comment>
    <comment ref="A15" authorId="0">
      <text>
        <r>
          <rPr>
            <sz val="10"/>
            <color rgb="FF000000"/>
            <rFont val="Arial"/>
          </rPr>
          <t xml:space="preserve">Peick:
ceste Løgstør
ordre 30931
80/3,00 60/3,60 / 60,52 m2 </t>
        </r>
      </text>
    </comment>
    <comment ref="S15" authorId="0">
      <text>
        <r>
          <rPr>
            <sz val="10"/>
            <color rgb="FF000000"/>
            <rFont val="Arial"/>
          </rPr>
          <t>Peick:
5 paket á 1,59 m2</t>
        </r>
      </text>
    </comment>
  </commentList>
</comments>
</file>

<file path=xl/sharedStrings.xml><?xml version="1.0" encoding="utf-8"?>
<sst xmlns="http://schemas.openxmlformats.org/spreadsheetml/2006/main" count="57" uniqueCount="28">
  <si>
    <t>7,58 m pr. m2</t>
  </si>
  <si>
    <t/>
  </si>
  <si>
    <t>20½x142</t>
  </si>
  <si>
    <t>Stigma gulv 9 %, Danmark, Kampagne, økonomi</t>
  </si>
  <si>
    <t>hvid akryl eller hvid lak</t>
  </si>
  <si>
    <t>2013.08.03</t>
  </si>
  <si>
    <t>x</t>
  </si>
  <si>
    <t>fyr</t>
  </si>
  <si>
    <t>Beregning af m3</t>
  </si>
  <si>
    <t>Beregning af løbemeter</t>
  </si>
  <si>
    <t>pakke nr.</t>
  </si>
  <si>
    <t>faktura</t>
  </si>
  <si>
    <t>kval</t>
  </si>
  <si>
    <t>Antal</t>
  </si>
  <si>
    <t>Löpemeter</t>
  </si>
  <si>
    <t>Volym m3</t>
  </si>
  <si>
    <t>m2</t>
  </si>
  <si>
    <t>Pris m3/m2</t>
  </si>
  <si>
    <t>Total</t>
  </si>
  <si>
    <t>Sum m3</t>
  </si>
  <si>
    <t>Antal LM</t>
  </si>
  <si>
    <t>kamp</t>
  </si>
  <si>
    <t>pluk</t>
  </si>
  <si>
    <t>DK</t>
  </si>
  <si>
    <t>49884</t>
  </si>
  <si>
    <t>øko</t>
  </si>
  <si>
    <t>lak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</si>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</sst>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yyyy\.mm\.dd;@"/>
    <numFmt numFmtId="166" formatCode="0.0"/>
    <numFmt numFmtId="167" formatCode="#,##0.0;\-#,##0.0"/>
    <numFmt numFmtId="168" formatCode="0.000"/>
    <numFmt numFmtId="169" formatCode="#,##0\ ;\-#,##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sz val="8"/>
      <color rgb="FF000000"/>
      <name val="Arial"/>
    </font>
    <font>
      <u/>
      <sz val="10"/>
      <color rgb="FF0000FF"/>
      <name val="Arial"/>
    </font>
    <font>
      <b/>
      <sz val="22"/>
      <color rgb="FF000000"/>
      <name val="Arial"/>
    </font>
    <font>
      <sz val="12"/>
      <color rgb="FF000000"/>
      <name val="Arial"/>
    </font>
    <font>
      <b/>
      <sz val="14"/>
      <color rgb="FF000000"/>
      <name val="Arial"/>
    </font>
    <font>
      <b/>
      <sz val="14"/>
      <color rgb="FFFF0000"/>
      <name val="Arial"/>
    </font>
    <font>
      <b/>
      <sz val="12"/>
      <color rgb="FFFF0000"/>
      <name val="Arial"/>
    </font>
    <font>
      <b/>
      <sz val="8"/>
      <color rgb="FFFF0000"/>
      <name val="Arial"/>
    </font>
    <font>
      <b/>
      <sz val="11"/>
      <color rgb="FF000000"/>
      <name val="Calibri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2" fontId="3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2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9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wrapText="1"/>
    </xf>
    <xf numFmtId="165" fontId="10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1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/>
    <xf numFmtId="164" fontId="11" fillId="0" borderId="9" xfId="0" applyNumberFormat="1" applyFont="1" applyBorder="1"/>
    <xf numFmtId="37" fontId="13" fillId="3" borderId="3" xfId="0" applyNumberFormat="1" applyFont="1" applyFill="1" applyBorder="1" applyAlignment="1">
      <alignment horizontal="left"/>
    </xf>
    <xf numFmtId="37" fontId="13" fillId="3" borderId="3" xfId="0" applyNumberFormat="1" applyFont="1" applyFill="1" applyBorder="1"/>
    <xf numFmtId="37" fontId="13" fillId="2" borderId="3" xfId="0" applyNumberFormat="1" applyFont="1" applyFill="1" applyBorder="1"/>
    <xf numFmtId="167" fontId="13" fillId="2" borderId="3" xfId="0" applyNumberFormat="1" applyFont="1" applyFill="1" applyBorder="1" applyAlignment="1">
      <alignment horizontal="right"/>
    </xf>
    <xf numFmtId="168" fontId="13" fillId="2" borderId="3" xfId="0" applyNumberFormat="1" applyFont="1" applyFill="1" applyBorder="1"/>
    <xf numFmtId="2" fontId="13" fillId="2" borderId="3" xfId="0" applyNumberFormat="1" applyFont="1" applyFill="1" applyBorder="1"/>
    <xf numFmtId="0" fontId="1" fillId="0" borderId="10" xfId="0" applyFont="1" applyBorder="1"/>
    <xf numFmtId="164" fontId="11" fillId="0" borderId="10" xfId="0" applyNumberFormat="1" applyFont="1" applyBorder="1"/>
    <xf numFmtId="4" fontId="1" fillId="0" borderId="10" xfId="0" applyNumberFormat="1" applyFont="1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164" fontId="11" fillId="0" borderId="3" xfId="0" applyNumberFormat="1" applyFont="1" applyBorder="1"/>
    <xf numFmtId="0" fontId="2" fillId="0" borderId="7" xfId="0" applyFont="1" applyBorder="1" applyAlignment="1">
      <alignment wrapText="1"/>
    </xf>
    <xf numFmtId="4" fontId="1" fillId="0" borderId="3" xfId="0" applyNumberFormat="1" applyFont="1" applyBorder="1"/>
    <xf numFmtId="49" fontId="2" fillId="3" borderId="3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left"/>
    </xf>
    <xf numFmtId="9" fontId="13" fillId="3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7" fontId="13" fillId="2" borderId="3" xfId="0" applyNumberFormat="1" applyFont="1" applyFill="1" applyBorder="1" applyAlignment="1">
      <alignment horizontal="center"/>
    </xf>
    <xf numFmtId="169" fontId="13" fillId="2" borderId="3" xfId="0" applyNumberFormat="1" applyFont="1" applyFill="1" applyBorder="1" applyAlignment="1">
      <alignment horizontal="center"/>
    </xf>
    <xf numFmtId="39" fontId="13" fillId="2" borderId="3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/>
    <xf numFmtId="164" fontId="1" fillId="0" borderId="11" xfId="0" applyNumberFormat="1" applyFont="1" applyBorder="1"/>
    <xf numFmtId="0" fontId="2" fillId="0" borderId="11" xfId="0" applyFont="1" applyBorder="1" applyAlignment="1">
      <alignment wrapText="1"/>
    </xf>
    <xf numFmtId="0" fontId="15" fillId="0" borderId="0" xfId="0" applyFon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2"/>
  <sheetViews>
    <sheetView tabSelected="1" workbookViewId="0">
      <selection activeCell="A13" sqref="A13"/>
    </sheetView>
  </sheetViews>
  <sheetFormatPr defaultColWidth="9.85546875" defaultRowHeight="15" x14ac:dyDescent="0.25"/>
  <cols>
    <col min="1" max="2" width="9.42578125" style="2" customWidth="1"/>
    <col min="3" max="3" width="12.140625" style="79" customWidth="1"/>
    <col min="4" max="6" width="5.85546875" style="2" customWidth="1"/>
    <col min="7" max="9" width="7.7109375" style="2" customWidth="1"/>
    <col min="10" max="10" width="6.5703125" style="2" customWidth="1"/>
    <col min="11" max="11" width="9" style="2" customWidth="1"/>
    <col min="12" max="12" width="5.85546875" style="2" customWidth="1"/>
    <col min="13" max="15" width="4.5703125" style="2" customWidth="1"/>
    <col min="16" max="16" width="6.5703125" style="2" customWidth="1"/>
    <col min="17" max="17" width="11" style="2" customWidth="1"/>
    <col min="18" max="18" width="11.42578125" style="2" customWidth="1"/>
    <col min="19" max="19" width="7.28515625" style="80" customWidth="1"/>
    <col min="20" max="20" width="10.140625" style="2" customWidth="1"/>
    <col min="21" max="21" width="8.7109375" style="2" customWidth="1"/>
    <col min="22" max="22" width="1.85546875" style="2" customWidth="1"/>
    <col min="23" max="23" width="2.140625" style="2" customWidth="1"/>
    <col min="24" max="25" width="7.7109375" style="2" customWidth="1"/>
    <col min="26" max="26" width="5.42578125" style="2" customWidth="1"/>
    <col min="27" max="27" width="7.7109375" style="2" customWidth="1"/>
    <col min="28" max="35" width="5.42578125" style="2" customWidth="1"/>
    <col min="36" max="36" width="5.140625" style="2" customWidth="1"/>
    <col min="37" max="37" width="9.85546875" style="81" customWidth="1"/>
    <col min="38" max="38" width="3.28515625" style="2" customWidth="1"/>
    <col min="39" max="39" width="6.42578125" style="2" customWidth="1"/>
    <col min="40" max="52" width="9.85546875" style="2" customWidth="1"/>
    <col min="53" max="16384" width="9.85546875" style="5"/>
  </cols>
  <sheetData>
    <row r="1" spans="1:52" x14ac:dyDescent="0.25">
      <c r="A1" s="1"/>
      <c r="B1" s="1"/>
      <c r="C1" s="2"/>
      <c r="D1" s="1"/>
      <c r="E1" s="1"/>
      <c r="F1" s="1"/>
      <c r="G1" s="1"/>
      <c r="H1" s="1"/>
      <c r="I1" s="1" t="s">
        <v>0</v>
      </c>
      <c r="J1" s="1"/>
      <c r="K1" s="1">
        <v>7.58</v>
      </c>
      <c r="L1" s="1" t="s">
        <v>1</v>
      </c>
      <c r="M1" s="1"/>
      <c r="N1" s="1"/>
      <c r="O1" s="1"/>
      <c r="P1" s="1"/>
      <c r="Q1" s="1"/>
      <c r="R1" s="1"/>
      <c r="S1" s="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4"/>
      <c r="AL1" s="1"/>
      <c r="AM1" s="1"/>
    </row>
    <row r="2" spans="1:52" ht="27.75" customHeight="1" x14ac:dyDescent="0.4">
      <c r="A2" s="6"/>
      <c r="B2" s="6"/>
      <c r="C2" s="7"/>
      <c r="D2" s="1"/>
      <c r="E2" s="1"/>
      <c r="F2" s="1"/>
      <c r="G2" s="1"/>
      <c r="H2" s="1"/>
      <c r="I2" s="8" t="s">
        <v>2</v>
      </c>
      <c r="J2" s="1"/>
      <c r="K2" s="1"/>
      <c r="L2" s="1"/>
      <c r="M2" s="1"/>
      <c r="N2" s="1"/>
      <c r="O2" s="1"/>
      <c r="P2" s="1"/>
      <c r="Q2" s="1"/>
      <c r="R2" s="9" t="s">
        <v>27</v>
      </c>
      <c r="S2" s="1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4"/>
      <c r="AL2" s="1"/>
      <c r="AM2" s="1"/>
    </row>
    <row r="3" spans="1:52" ht="18" customHeight="1" x14ac:dyDescent="0.25">
      <c r="A3" s="1"/>
      <c r="B3" s="1"/>
      <c r="C3" s="2"/>
      <c r="D3" s="1"/>
      <c r="E3" s="1"/>
      <c r="F3" s="1"/>
      <c r="G3" s="11"/>
      <c r="H3" s="11"/>
      <c r="I3" s="12" t="s">
        <v>3</v>
      </c>
      <c r="J3" s="11"/>
      <c r="K3" s="1"/>
      <c r="L3" s="1"/>
      <c r="M3" s="1"/>
      <c r="N3" s="1"/>
      <c r="O3" s="1"/>
      <c r="P3" s="1"/>
      <c r="Q3" s="1"/>
      <c r="R3" s="13" t="s">
        <v>27</v>
      </c>
      <c r="S3" s="1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4"/>
      <c r="AL3" s="1"/>
      <c r="AM3" s="1"/>
    </row>
    <row r="4" spans="1:52" ht="18" customHeight="1" x14ac:dyDescent="0.25">
      <c r="A4" s="14"/>
      <c r="B4" s="14"/>
      <c r="C4" s="15"/>
      <c r="D4" s="16"/>
      <c r="E4" s="17"/>
      <c r="F4" s="17"/>
      <c r="G4" s="17"/>
      <c r="H4" s="17"/>
      <c r="I4" s="17" t="s">
        <v>4</v>
      </c>
      <c r="J4" s="17"/>
      <c r="K4" s="17"/>
      <c r="L4" s="17"/>
      <c r="M4" s="17"/>
      <c r="N4" s="17"/>
      <c r="O4" s="17"/>
      <c r="P4" s="17"/>
      <c r="Q4" s="17"/>
      <c r="R4" s="13" t="s">
        <v>27</v>
      </c>
      <c r="S4" s="10"/>
      <c r="T4" s="1"/>
      <c r="U4" s="1"/>
      <c r="V4" s="1"/>
      <c r="W4" s="1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  <c r="AL4" s="1"/>
      <c r="AM4" s="1"/>
      <c r="AN4" s="20"/>
      <c r="AO4" s="20"/>
    </row>
    <row r="5" spans="1:52" ht="18.75" customHeight="1" x14ac:dyDescent="0.25">
      <c r="A5" s="21">
        <f ca="1">TODAY()</f>
        <v>41516</v>
      </c>
      <c r="B5" s="22" t="s">
        <v>5</v>
      </c>
      <c r="C5" s="23"/>
      <c r="D5" s="18"/>
      <c r="E5" s="18"/>
      <c r="F5" s="18"/>
      <c r="G5" s="24">
        <v>25</v>
      </c>
      <c r="H5" s="24" t="s">
        <v>6</v>
      </c>
      <c r="I5" s="24">
        <v>150</v>
      </c>
      <c r="J5" s="24" t="s">
        <v>7</v>
      </c>
      <c r="K5" s="18"/>
      <c r="L5" s="25"/>
      <c r="M5" s="18"/>
      <c r="N5" s="18"/>
      <c r="O5" s="18"/>
      <c r="P5" s="18"/>
      <c r="Q5" s="18"/>
      <c r="R5" s="26" t="s">
        <v>27</v>
      </c>
      <c r="S5" s="27"/>
      <c r="T5" s="18"/>
      <c r="U5" s="18"/>
      <c r="V5" s="1"/>
      <c r="W5" s="28"/>
      <c r="X5" s="29" t="s">
        <v>8</v>
      </c>
      <c r="Y5" s="30"/>
      <c r="Z5" s="31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3"/>
      <c r="AL5" s="34"/>
      <c r="AM5" s="28"/>
      <c r="AN5" s="35" t="s">
        <v>9</v>
      </c>
      <c r="AO5" s="36"/>
      <c r="AP5" s="37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6.5" customHeight="1" thickBot="1" x14ac:dyDescent="0.3">
      <c r="A6" s="38" t="s">
        <v>10</v>
      </c>
      <c r="B6" s="39" t="s">
        <v>11</v>
      </c>
      <c r="C6" s="40" t="s">
        <v>12</v>
      </c>
      <c r="D6" s="40">
        <v>2.1</v>
      </c>
      <c r="E6" s="40">
        <v>2.4</v>
      </c>
      <c r="F6" s="40">
        <v>2.7</v>
      </c>
      <c r="G6" s="41">
        <v>3</v>
      </c>
      <c r="H6" s="40">
        <v>3.3</v>
      </c>
      <c r="I6" s="40">
        <v>3.6</v>
      </c>
      <c r="J6" s="40">
        <v>3.9</v>
      </c>
      <c r="K6" s="40">
        <v>4.2</v>
      </c>
      <c r="L6" s="40">
        <v>4.5</v>
      </c>
      <c r="M6" s="40">
        <v>4.8</v>
      </c>
      <c r="N6" s="40">
        <v>5.0999999999999996</v>
      </c>
      <c r="O6" s="40">
        <v>5.4</v>
      </c>
      <c r="P6" s="40" t="s">
        <v>13</v>
      </c>
      <c r="Q6" s="40" t="s">
        <v>14</v>
      </c>
      <c r="R6" s="40" t="s">
        <v>15</v>
      </c>
      <c r="S6" s="42" t="s">
        <v>16</v>
      </c>
      <c r="T6" s="43" t="s">
        <v>17</v>
      </c>
      <c r="U6" s="44" t="s">
        <v>18</v>
      </c>
      <c r="V6" s="34"/>
      <c r="W6" s="28"/>
      <c r="X6" s="45">
        <v>210</v>
      </c>
      <c r="Y6" s="45">
        <v>240</v>
      </c>
      <c r="Z6" s="45">
        <v>270</v>
      </c>
      <c r="AA6" s="45">
        <v>300</v>
      </c>
      <c r="AB6" s="45">
        <v>330</v>
      </c>
      <c r="AC6" s="45">
        <v>360</v>
      </c>
      <c r="AD6" s="45">
        <v>390</v>
      </c>
      <c r="AE6" s="45">
        <v>420</v>
      </c>
      <c r="AF6" s="45">
        <v>450</v>
      </c>
      <c r="AG6" s="45">
        <v>480</v>
      </c>
      <c r="AH6" s="45">
        <v>521</v>
      </c>
      <c r="AI6" s="45">
        <v>540</v>
      </c>
      <c r="AJ6" s="45" t="s">
        <v>13</v>
      </c>
      <c r="AK6" s="46" t="s">
        <v>19</v>
      </c>
      <c r="AL6" s="34" t="s">
        <v>1</v>
      </c>
      <c r="AM6" s="28" t="s">
        <v>1</v>
      </c>
      <c r="AN6" s="45">
        <v>210</v>
      </c>
      <c r="AO6" s="45">
        <v>240</v>
      </c>
      <c r="AP6" s="45">
        <v>270</v>
      </c>
      <c r="AQ6" s="45">
        <v>300</v>
      </c>
      <c r="AR6" s="45">
        <v>330</v>
      </c>
      <c r="AS6" s="45">
        <v>360</v>
      </c>
      <c r="AT6" s="45">
        <v>390</v>
      </c>
      <c r="AU6" s="45">
        <v>420</v>
      </c>
      <c r="AV6" s="45">
        <v>450</v>
      </c>
      <c r="AW6" s="45">
        <v>480</v>
      </c>
      <c r="AX6" s="45">
        <v>521</v>
      </c>
      <c r="AY6" s="45">
        <v>540</v>
      </c>
      <c r="AZ6" s="45" t="s">
        <v>20</v>
      </c>
    </row>
    <row r="7" spans="1:52" ht="16.5" customHeight="1" x14ac:dyDescent="0.25">
      <c r="A7" s="47" t="s">
        <v>1</v>
      </c>
      <c r="B7" s="47"/>
      <c r="C7" s="47"/>
      <c r="D7" s="48"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>
        <f t="shared" ref="P7:P28" si="0">SUM(D7:O7)</f>
        <v>0</v>
      </c>
      <c r="Q7" s="50">
        <f t="shared" ref="Q7:Q28" si="1">AZ7</f>
        <v>0</v>
      </c>
      <c r="R7" s="51">
        <f t="shared" ref="R7:R28" si="2">AK7</f>
        <v>0</v>
      </c>
      <c r="S7" s="52">
        <f t="shared" ref="S7:S28" si="3">Q7/$K$1</f>
        <v>0</v>
      </c>
      <c r="T7" s="30"/>
      <c r="U7" s="30">
        <f t="shared" ref="U7:U28" si="4">R7*T7</f>
        <v>0</v>
      </c>
      <c r="V7" s="34"/>
      <c r="W7" s="28"/>
      <c r="X7" s="53">
        <f t="shared" ref="X7:AI28" si="5">(((D7*$G$5)*$I$5)*D$6)*0.000001</f>
        <v>0</v>
      </c>
      <c r="Y7" s="53">
        <f t="shared" si="5"/>
        <v>0</v>
      </c>
      <c r="Z7" s="53">
        <f t="shared" si="5"/>
        <v>0</v>
      </c>
      <c r="AA7" s="53">
        <f t="shared" si="5"/>
        <v>0</v>
      </c>
      <c r="AB7" s="53">
        <f t="shared" si="5"/>
        <v>0</v>
      </c>
      <c r="AC7" s="53">
        <f t="shared" si="5"/>
        <v>0</v>
      </c>
      <c r="AD7" s="53">
        <f t="shared" si="5"/>
        <v>0</v>
      </c>
      <c r="AE7" s="53">
        <f t="shared" si="5"/>
        <v>0</v>
      </c>
      <c r="AF7" s="53">
        <f t="shared" si="5"/>
        <v>0</v>
      </c>
      <c r="AG7" s="53">
        <f t="shared" si="5"/>
        <v>0</v>
      </c>
      <c r="AH7" s="53">
        <f t="shared" si="5"/>
        <v>0</v>
      </c>
      <c r="AI7" s="53">
        <f t="shared" si="5"/>
        <v>0</v>
      </c>
      <c r="AJ7" s="53"/>
      <c r="AK7" s="54">
        <f t="shared" ref="AK7:AK28" si="6">SUM(X7:AJ7)</f>
        <v>0</v>
      </c>
      <c r="AL7" s="34"/>
      <c r="AM7" s="28"/>
      <c r="AN7" s="55">
        <f t="shared" ref="AN7:AY28" si="7">D$6*D7</f>
        <v>0</v>
      </c>
      <c r="AO7" s="55">
        <f t="shared" si="7"/>
        <v>0</v>
      </c>
      <c r="AP7" s="55">
        <f t="shared" si="7"/>
        <v>0</v>
      </c>
      <c r="AQ7" s="55">
        <f t="shared" si="7"/>
        <v>0</v>
      </c>
      <c r="AR7" s="55">
        <f t="shared" si="7"/>
        <v>0</v>
      </c>
      <c r="AS7" s="55">
        <f t="shared" si="7"/>
        <v>0</v>
      </c>
      <c r="AT7" s="55">
        <f t="shared" si="7"/>
        <v>0</v>
      </c>
      <c r="AU7" s="55">
        <f t="shared" si="7"/>
        <v>0</v>
      </c>
      <c r="AV7" s="55">
        <f t="shared" si="7"/>
        <v>0</v>
      </c>
      <c r="AW7" s="55">
        <f t="shared" si="7"/>
        <v>0</v>
      </c>
      <c r="AX7" s="55">
        <f t="shared" si="7"/>
        <v>0</v>
      </c>
      <c r="AY7" s="55">
        <f t="shared" si="7"/>
        <v>0</v>
      </c>
      <c r="AZ7" s="55">
        <f t="shared" ref="AZ7:AZ28" si="8">SUM(AN7:AY7)</f>
        <v>0</v>
      </c>
    </row>
    <row r="8" spans="1:52" s="1" customFormat="1" ht="15.75" customHeight="1" x14ac:dyDescent="0.25">
      <c r="A8" s="5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49">
        <f t="shared" si="0"/>
        <v>0</v>
      </c>
      <c r="Q8" s="50">
        <f t="shared" si="1"/>
        <v>0</v>
      </c>
      <c r="R8" s="51">
        <f t="shared" si="2"/>
        <v>0</v>
      </c>
      <c r="S8" s="52">
        <f t="shared" si="3"/>
        <v>0</v>
      </c>
      <c r="T8" s="30"/>
      <c r="U8" s="30">
        <f t="shared" si="4"/>
        <v>0</v>
      </c>
      <c r="V8" s="34"/>
      <c r="W8" s="58"/>
      <c r="X8" s="30">
        <f t="shared" si="5"/>
        <v>0</v>
      </c>
      <c r="Y8" s="30">
        <f t="shared" si="5"/>
        <v>0</v>
      </c>
      <c r="Z8" s="30">
        <f t="shared" si="5"/>
        <v>0</v>
      </c>
      <c r="AA8" s="30">
        <f t="shared" si="5"/>
        <v>0</v>
      </c>
      <c r="AB8" s="30">
        <f t="shared" si="5"/>
        <v>0</v>
      </c>
      <c r="AC8" s="30">
        <f t="shared" si="5"/>
        <v>0</v>
      </c>
      <c r="AD8" s="30">
        <f t="shared" si="5"/>
        <v>0</v>
      </c>
      <c r="AE8" s="30">
        <f t="shared" si="5"/>
        <v>0</v>
      </c>
      <c r="AF8" s="30">
        <f t="shared" si="5"/>
        <v>0</v>
      </c>
      <c r="AG8" s="30">
        <f t="shared" si="5"/>
        <v>0</v>
      </c>
      <c r="AH8" s="30">
        <f t="shared" si="5"/>
        <v>0</v>
      </c>
      <c r="AI8" s="30">
        <f t="shared" si="5"/>
        <v>0</v>
      </c>
      <c r="AJ8" s="30"/>
      <c r="AK8" s="59">
        <f t="shared" si="6"/>
        <v>0</v>
      </c>
      <c r="AL8" s="60"/>
      <c r="AM8" s="58"/>
      <c r="AN8" s="61">
        <f t="shared" si="7"/>
        <v>0</v>
      </c>
      <c r="AO8" s="61">
        <f t="shared" si="7"/>
        <v>0</v>
      </c>
      <c r="AP8" s="61">
        <f t="shared" si="7"/>
        <v>0</v>
      </c>
      <c r="AQ8" s="61">
        <f t="shared" si="7"/>
        <v>0</v>
      </c>
      <c r="AR8" s="61">
        <f t="shared" si="7"/>
        <v>0</v>
      </c>
      <c r="AS8" s="61">
        <f t="shared" si="7"/>
        <v>0</v>
      </c>
      <c r="AT8" s="61">
        <f t="shared" si="7"/>
        <v>0</v>
      </c>
      <c r="AU8" s="61">
        <f t="shared" si="7"/>
        <v>0</v>
      </c>
      <c r="AV8" s="61">
        <f t="shared" si="7"/>
        <v>0</v>
      </c>
      <c r="AW8" s="61">
        <f t="shared" si="7"/>
        <v>0</v>
      </c>
      <c r="AX8" s="61">
        <f t="shared" si="7"/>
        <v>0</v>
      </c>
      <c r="AY8" s="61">
        <f t="shared" si="7"/>
        <v>0</v>
      </c>
      <c r="AZ8" s="61">
        <f t="shared" si="8"/>
        <v>0</v>
      </c>
    </row>
    <row r="9" spans="1:52" s="1" customFormat="1" x14ac:dyDescent="0.25">
      <c r="A9" s="62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49">
        <f t="shared" si="0"/>
        <v>0</v>
      </c>
      <c r="Q9" s="50">
        <f t="shared" si="1"/>
        <v>0</v>
      </c>
      <c r="R9" s="51">
        <f t="shared" si="2"/>
        <v>0</v>
      </c>
      <c r="S9" s="52">
        <f t="shared" si="3"/>
        <v>0</v>
      </c>
      <c r="T9" s="30"/>
      <c r="U9" s="30">
        <f t="shared" si="4"/>
        <v>0</v>
      </c>
      <c r="V9" s="34"/>
      <c r="W9" s="58"/>
      <c r="X9" s="30">
        <f t="shared" si="5"/>
        <v>0</v>
      </c>
      <c r="Y9" s="30">
        <f t="shared" si="5"/>
        <v>0</v>
      </c>
      <c r="Z9" s="30">
        <f t="shared" si="5"/>
        <v>0</v>
      </c>
      <c r="AA9" s="30">
        <f t="shared" si="5"/>
        <v>0</v>
      </c>
      <c r="AB9" s="30">
        <f t="shared" si="5"/>
        <v>0</v>
      </c>
      <c r="AC9" s="30">
        <f t="shared" si="5"/>
        <v>0</v>
      </c>
      <c r="AD9" s="30">
        <f t="shared" si="5"/>
        <v>0</v>
      </c>
      <c r="AE9" s="30">
        <f t="shared" si="5"/>
        <v>0</v>
      </c>
      <c r="AF9" s="30">
        <f t="shared" si="5"/>
        <v>0</v>
      </c>
      <c r="AG9" s="30">
        <f t="shared" si="5"/>
        <v>0</v>
      </c>
      <c r="AH9" s="30">
        <f t="shared" si="5"/>
        <v>0</v>
      </c>
      <c r="AI9" s="30">
        <f t="shared" si="5"/>
        <v>0</v>
      </c>
      <c r="AJ9" s="30"/>
      <c r="AK9" s="59">
        <f t="shared" si="6"/>
        <v>0</v>
      </c>
      <c r="AL9" s="60"/>
      <c r="AM9" s="58"/>
      <c r="AN9" s="61">
        <f t="shared" si="7"/>
        <v>0</v>
      </c>
      <c r="AO9" s="61">
        <f t="shared" si="7"/>
        <v>0</v>
      </c>
      <c r="AP9" s="61">
        <f t="shared" si="7"/>
        <v>0</v>
      </c>
      <c r="AQ9" s="61">
        <f t="shared" si="7"/>
        <v>0</v>
      </c>
      <c r="AR9" s="61">
        <f t="shared" si="7"/>
        <v>0</v>
      </c>
      <c r="AS9" s="61">
        <f t="shared" si="7"/>
        <v>0</v>
      </c>
      <c r="AT9" s="61">
        <f t="shared" si="7"/>
        <v>0</v>
      </c>
      <c r="AU9" s="61">
        <f t="shared" si="7"/>
        <v>0</v>
      </c>
      <c r="AV9" s="61">
        <f t="shared" si="7"/>
        <v>0</v>
      </c>
      <c r="AW9" s="61">
        <f t="shared" si="7"/>
        <v>0</v>
      </c>
      <c r="AX9" s="61">
        <f t="shared" si="7"/>
        <v>0</v>
      </c>
      <c r="AY9" s="61">
        <f t="shared" si="7"/>
        <v>0</v>
      </c>
      <c r="AZ9" s="61">
        <f t="shared" si="8"/>
        <v>0</v>
      </c>
    </row>
    <row r="10" spans="1:52" x14ac:dyDescent="0.25">
      <c r="A10" s="62"/>
      <c r="B10" s="5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49">
        <f t="shared" si="0"/>
        <v>0</v>
      </c>
      <c r="Q10" s="50">
        <f t="shared" si="1"/>
        <v>0</v>
      </c>
      <c r="R10" s="51">
        <f t="shared" si="2"/>
        <v>0</v>
      </c>
      <c r="S10" s="52">
        <f t="shared" si="3"/>
        <v>0</v>
      </c>
      <c r="T10" s="30"/>
      <c r="U10" s="30">
        <f t="shared" si="4"/>
        <v>0</v>
      </c>
      <c r="V10" s="34"/>
      <c r="W10" s="28"/>
      <c r="X10" s="30">
        <f t="shared" si="5"/>
        <v>0</v>
      </c>
      <c r="Y10" s="30">
        <f t="shared" si="5"/>
        <v>0</v>
      </c>
      <c r="Z10" s="30">
        <f t="shared" si="5"/>
        <v>0</v>
      </c>
      <c r="AA10" s="30">
        <f t="shared" si="5"/>
        <v>0</v>
      </c>
      <c r="AB10" s="30">
        <f t="shared" si="5"/>
        <v>0</v>
      </c>
      <c r="AC10" s="30">
        <f t="shared" si="5"/>
        <v>0</v>
      </c>
      <c r="AD10" s="30">
        <f t="shared" si="5"/>
        <v>0</v>
      </c>
      <c r="AE10" s="30">
        <f t="shared" si="5"/>
        <v>0</v>
      </c>
      <c r="AF10" s="30">
        <f t="shared" si="5"/>
        <v>0</v>
      </c>
      <c r="AG10" s="30">
        <f t="shared" si="5"/>
        <v>0</v>
      </c>
      <c r="AH10" s="30">
        <f t="shared" si="5"/>
        <v>0</v>
      </c>
      <c r="AI10" s="30">
        <f t="shared" si="5"/>
        <v>0</v>
      </c>
      <c r="AJ10" s="30"/>
      <c r="AK10" s="59">
        <f t="shared" si="6"/>
        <v>0</v>
      </c>
      <c r="AL10" s="34"/>
      <c r="AM10" s="28"/>
      <c r="AN10" s="61">
        <f t="shared" si="7"/>
        <v>0</v>
      </c>
      <c r="AO10" s="61">
        <f t="shared" si="7"/>
        <v>0</v>
      </c>
      <c r="AP10" s="61">
        <f t="shared" si="7"/>
        <v>0</v>
      </c>
      <c r="AQ10" s="61">
        <f t="shared" si="7"/>
        <v>0</v>
      </c>
      <c r="AR10" s="61">
        <f t="shared" si="7"/>
        <v>0</v>
      </c>
      <c r="AS10" s="61">
        <f t="shared" si="7"/>
        <v>0</v>
      </c>
      <c r="AT10" s="61">
        <f t="shared" si="7"/>
        <v>0</v>
      </c>
      <c r="AU10" s="61">
        <f t="shared" si="7"/>
        <v>0</v>
      </c>
      <c r="AV10" s="61">
        <f t="shared" si="7"/>
        <v>0</v>
      </c>
      <c r="AW10" s="61">
        <f t="shared" si="7"/>
        <v>0</v>
      </c>
      <c r="AX10" s="61">
        <f t="shared" si="7"/>
        <v>0</v>
      </c>
      <c r="AY10" s="61">
        <f t="shared" si="7"/>
        <v>0</v>
      </c>
      <c r="AZ10" s="61">
        <f t="shared" si="8"/>
        <v>0</v>
      </c>
    </row>
    <row r="11" spans="1:52" ht="18" customHeight="1" x14ac:dyDescent="0.25">
      <c r="A11" s="64">
        <v>3334</v>
      </c>
      <c r="B11" s="56">
        <v>1100828</v>
      </c>
      <c r="C11" s="63" t="s">
        <v>21</v>
      </c>
      <c r="D11" s="63">
        <v>0</v>
      </c>
      <c r="E11" s="65">
        <v>0</v>
      </c>
      <c r="F11" s="63"/>
      <c r="G11" s="63"/>
      <c r="H11" s="63"/>
      <c r="I11" s="63"/>
      <c r="J11" s="63"/>
      <c r="K11" s="63">
        <v>130</v>
      </c>
      <c r="L11" s="63"/>
      <c r="M11" s="63"/>
      <c r="N11" s="63"/>
      <c r="O11" s="63"/>
      <c r="P11" s="49">
        <f t="shared" si="0"/>
        <v>130</v>
      </c>
      <c r="Q11" s="50">
        <f t="shared" si="1"/>
        <v>546</v>
      </c>
      <c r="R11" s="51">
        <f t="shared" si="2"/>
        <v>2.0474999999999999</v>
      </c>
      <c r="S11" s="52">
        <f t="shared" si="3"/>
        <v>72.031662269129285</v>
      </c>
      <c r="T11" s="30"/>
      <c r="U11" s="30">
        <f t="shared" si="4"/>
        <v>0</v>
      </c>
      <c r="V11" s="34"/>
      <c r="W11" s="28"/>
      <c r="X11" s="30">
        <f t="shared" si="5"/>
        <v>0</v>
      </c>
      <c r="Y11" s="30">
        <f t="shared" si="5"/>
        <v>0</v>
      </c>
      <c r="Z11" s="30">
        <f t="shared" si="5"/>
        <v>0</v>
      </c>
      <c r="AA11" s="30">
        <f t="shared" si="5"/>
        <v>0</v>
      </c>
      <c r="AB11" s="30">
        <f t="shared" si="5"/>
        <v>0</v>
      </c>
      <c r="AC11" s="30">
        <f t="shared" si="5"/>
        <v>0</v>
      </c>
      <c r="AD11" s="30">
        <f t="shared" si="5"/>
        <v>0</v>
      </c>
      <c r="AE11" s="30">
        <f t="shared" si="5"/>
        <v>2.0474999999999999</v>
      </c>
      <c r="AF11" s="30">
        <f t="shared" si="5"/>
        <v>0</v>
      </c>
      <c r="AG11" s="30">
        <f t="shared" si="5"/>
        <v>0</v>
      </c>
      <c r="AH11" s="30">
        <f t="shared" si="5"/>
        <v>0</v>
      </c>
      <c r="AI11" s="30">
        <f t="shared" si="5"/>
        <v>0</v>
      </c>
      <c r="AJ11" s="30"/>
      <c r="AK11" s="59">
        <f t="shared" si="6"/>
        <v>2.0474999999999999</v>
      </c>
      <c r="AL11" s="34"/>
      <c r="AM11" s="28" t="s">
        <v>1</v>
      </c>
      <c r="AN11" s="61">
        <f t="shared" si="7"/>
        <v>0</v>
      </c>
      <c r="AO11" s="61">
        <f t="shared" si="7"/>
        <v>0</v>
      </c>
      <c r="AP11" s="61">
        <f t="shared" si="7"/>
        <v>0</v>
      </c>
      <c r="AQ11" s="61">
        <f t="shared" si="7"/>
        <v>0</v>
      </c>
      <c r="AR11" s="61">
        <f t="shared" si="7"/>
        <v>0</v>
      </c>
      <c r="AS11" s="61">
        <f t="shared" si="7"/>
        <v>0</v>
      </c>
      <c r="AT11" s="61">
        <f t="shared" si="7"/>
        <v>0</v>
      </c>
      <c r="AU11" s="61">
        <f t="shared" si="7"/>
        <v>546</v>
      </c>
      <c r="AV11" s="61">
        <f t="shared" si="7"/>
        <v>0</v>
      </c>
      <c r="AW11" s="61">
        <f t="shared" si="7"/>
        <v>0</v>
      </c>
      <c r="AX11" s="61">
        <f t="shared" si="7"/>
        <v>0</v>
      </c>
      <c r="AY11" s="61">
        <f t="shared" si="7"/>
        <v>0</v>
      </c>
      <c r="AZ11" s="61">
        <f t="shared" si="8"/>
        <v>546</v>
      </c>
    </row>
    <row r="12" spans="1:52" x14ac:dyDescent="0.25">
      <c r="A12" s="66" t="s">
        <v>22</v>
      </c>
      <c r="B12" s="56">
        <v>1100938</v>
      </c>
      <c r="C12" s="63" t="s">
        <v>23</v>
      </c>
      <c r="D12" s="63"/>
      <c r="E12" s="65">
        <v>0</v>
      </c>
      <c r="F12" s="63"/>
      <c r="G12" s="63"/>
      <c r="H12" s="63"/>
      <c r="I12" s="63"/>
      <c r="J12" s="63">
        <v>48</v>
      </c>
      <c r="K12" s="63"/>
      <c r="L12" s="63"/>
      <c r="M12" s="63"/>
      <c r="N12" s="63"/>
      <c r="O12" s="63"/>
      <c r="P12" s="49">
        <f t="shared" si="0"/>
        <v>48</v>
      </c>
      <c r="Q12" s="50">
        <f t="shared" si="1"/>
        <v>187.2</v>
      </c>
      <c r="R12" s="51">
        <f t="shared" si="2"/>
        <v>0.70199999999999996</v>
      </c>
      <c r="S12" s="52">
        <f t="shared" si="3"/>
        <v>24.696569920844325</v>
      </c>
      <c r="T12" s="30"/>
      <c r="U12" s="30">
        <f t="shared" si="4"/>
        <v>0</v>
      </c>
      <c r="V12" s="34"/>
      <c r="W12" s="28"/>
      <c r="X12" s="30">
        <f t="shared" si="5"/>
        <v>0</v>
      </c>
      <c r="Y12" s="30">
        <f t="shared" si="5"/>
        <v>0</v>
      </c>
      <c r="Z12" s="30">
        <f t="shared" si="5"/>
        <v>0</v>
      </c>
      <c r="AA12" s="30">
        <f t="shared" si="5"/>
        <v>0</v>
      </c>
      <c r="AB12" s="30">
        <f t="shared" si="5"/>
        <v>0</v>
      </c>
      <c r="AC12" s="30">
        <f t="shared" si="5"/>
        <v>0</v>
      </c>
      <c r="AD12" s="30">
        <f t="shared" si="5"/>
        <v>0.70199999999999996</v>
      </c>
      <c r="AE12" s="30">
        <f t="shared" si="5"/>
        <v>0</v>
      </c>
      <c r="AF12" s="30">
        <f t="shared" si="5"/>
        <v>0</v>
      </c>
      <c r="AG12" s="30">
        <f t="shared" si="5"/>
        <v>0</v>
      </c>
      <c r="AH12" s="30">
        <f t="shared" si="5"/>
        <v>0</v>
      </c>
      <c r="AI12" s="30">
        <f t="shared" si="5"/>
        <v>0</v>
      </c>
      <c r="AJ12" s="30"/>
      <c r="AK12" s="59">
        <f t="shared" si="6"/>
        <v>0.70199999999999996</v>
      </c>
      <c r="AL12" s="34"/>
      <c r="AM12" s="28"/>
      <c r="AN12" s="61">
        <f t="shared" si="7"/>
        <v>0</v>
      </c>
      <c r="AO12" s="61">
        <f t="shared" si="7"/>
        <v>0</v>
      </c>
      <c r="AP12" s="61">
        <f t="shared" si="7"/>
        <v>0</v>
      </c>
      <c r="AQ12" s="61">
        <f t="shared" si="7"/>
        <v>0</v>
      </c>
      <c r="AR12" s="61">
        <f t="shared" si="7"/>
        <v>0</v>
      </c>
      <c r="AS12" s="61">
        <f t="shared" si="7"/>
        <v>0</v>
      </c>
      <c r="AT12" s="61">
        <f t="shared" si="7"/>
        <v>187.2</v>
      </c>
      <c r="AU12" s="61">
        <f t="shared" si="7"/>
        <v>0</v>
      </c>
      <c r="AV12" s="61">
        <f t="shared" si="7"/>
        <v>0</v>
      </c>
      <c r="AW12" s="61">
        <f t="shared" si="7"/>
        <v>0</v>
      </c>
      <c r="AX12" s="61">
        <f t="shared" si="7"/>
        <v>0</v>
      </c>
      <c r="AY12" s="61">
        <f t="shared" si="7"/>
        <v>0</v>
      </c>
      <c r="AZ12" s="61">
        <f t="shared" si="8"/>
        <v>187.2</v>
      </c>
    </row>
    <row r="13" spans="1:52" x14ac:dyDescent="0.25">
      <c r="A13" s="66"/>
      <c r="B13" s="56"/>
      <c r="C13" s="63"/>
      <c r="D13" s="63"/>
      <c r="E13" s="63">
        <v>0</v>
      </c>
      <c r="F13" s="63"/>
      <c r="G13" s="63"/>
      <c r="H13" s="82" t="s">
        <v>27</v>
      </c>
      <c r="I13" s="63"/>
      <c r="J13" s="63"/>
      <c r="K13" s="63"/>
      <c r="L13" s="63"/>
      <c r="M13" s="63"/>
      <c r="N13" s="63"/>
      <c r="O13" s="63"/>
      <c r="P13" s="49">
        <f t="shared" si="0"/>
        <v>0</v>
      </c>
      <c r="Q13" s="50" t="e">
        <f t="shared" si="1"/>
        <v>#VALUE!</v>
      </c>
      <c r="R13" s="51" t="e">
        <f t="shared" si="2"/>
        <v>#VALUE!</v>
      </c>
      <c r="S13" s="52" t="e">
        <f t="shared" si="3"/>
        <v>#VALUE!</v>
      </c>
      <c r="T13" s="30"/>
      <c r="U13" s="30" t="e">
        <f t="shared" si="4"/>
        <v>#VALUE!</v>
      </c>
      <c r="V13" s="34"/>
      <c r="W13" s="28"/>
      <c r="X13" s="30">
        <f t="shared" si="5"/>
        <v>0</v>
      </c>
      <c r="Y13" s="30">
        <f t="shared" si="5"/>
        <v>0</v>
      </c>
      <c r="Z13" s="30">
        <f t="shared" si="5"/>
        <v>0</v>
      </c>
      <c r="AA13" s="30">
        <f t="shared" si="5"/>
        <v>0</v>
      </c>
      <c r="AB13" s="30" t="e">
        <f t="shared" si="5"/>
        <v>#VALUE!</v>
      </c>
      <c r="AC13" s="30">
        <f t="shared" si="5"/>
        <v>0</v>
      </c>
      <c r="AD13" s="30">
        <f t="shared" si="5"/>
        <v>0</v>
      </c>
      <c r="AE13" s="30">
        <f t="shared" si="5"/>
        <v>0</v>
      </c>
      <c r="AF13" s="30">
        <f t="shared" si="5"/>
        <v>0</v>
      </c>
      <c r="AG13" s="30">
        <f t="shared" si="5"/>
        <v>0</v>
      </c>
      <c r="AH13" s="30">
        <f t="shared" si="5"/>
        <v>0</v>
      </c>
      <c r="AI13" s="30">
        <f t="shared" si="5"/>
        <v>0</v>
      </c>
      <c r="AJ13" s="30"/>
      <c r="AK13" s="59" t="e">
        <f t="shared" si="6"/>
        <v>#VALUE!</v>
      </c>
      <c r="AL13" s="34"/>
      <c r="AM13" s="28"/>
      <c r="AN13" s="61">
        <f t="shared" si="7"/>
        <v>0</v>
      </c>
      <c r="AO13" s="61">
        <f t="shared" si="7"/>
        <v>0</v>
      </c>
      <c r="AP13" s="61">
        <f t="shared" si="7"/>
        <v>0</v>
      </c>
      <c r="AQ13" s="61">
        <f t="shared" si="7"/>
        <v>0</v>
      </c>
      <c r="AR13" s="61" t="e">
        <f t="shared" si="7"/>
        <v>#VALUE!</v>
      </c>
      <c r="AS13" s="61">
        <f t="shared" si="7"/>
        <v>0</v>
      </c>
      <c r="AT13" s="61">
        <f t="shared" si="7"/>
        <v>0</v>
      </c>
      <c r="AU13" s="61">
        <f t="shared" si="7"/>
        <v>0</v>
      </c>
      <c r="AV13" s="61">
        <f t="shared" si="7"/>
        <v>0</v>
      </c>
      <c r="AW13" s="61">
        <f t="shared" si="7"/>
        <v>0</v>
      </c>
      <c r="AX13" s="61">
        <f t="shared" si="7"/>
        <v>0</v>
      </c>
      <c r="AY13" s="61">
        <f t="shared" si="7"/>
        <v>0</v>
      </c>
      <c r="AZ13" s="61" t="e">
        <f t="shared" si="8"/>
        <v>#VALUE!</v>
      </c>
    </row>
    <row r="14" spans="1:52" x14ac:dyDescent="0.25">
      <c r="A14" s="66"/>
      <c r="B14" s="56"/>
      <c r="C14" s="63"/>
      <c r="D14" s="63"/>
      <c r="E14" s="63">
        <v>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9">
        <f t="shared" si="0"/>
        <v>0</v>
      </c>
      <c r="Q14" s="50">
        <f t="shared" si="1"/>
        <v>0</v>
      </c>
      <c r="R14" s="51">
        <f t="shared" si="2"/>
        <v>0</v>
      </c>
      <c r="S14" s="52">
        <f t="shared" si="3"/>
        <v>0</v>
      </c>
      <c r="T14" s="30"/>
      <c r="U14" s="30">
        <f t="shared" si="4"/>
        <v>0</v>
      </c>
      <c r="V14" s="34"/>
      <c r="W14" s="28"/>
      <c r="X14" s="30">
        <f t="shared" si="5"/>
        <v>0</v>
      </c>
      <c r="Y14" s="30">
        <f t="shared" si="5"/>
        <v>0</v>
      </c>
      <c r="Z14" s="30">
        <f t="shared" si="5"/>
        <v>0</v>
      </c>
      <c r="AA14" s="30">
        <f t="shared" si="5"/>
        <v>0</v>
      </c>
      <c r="AB14" s="30">
        <f t="shared" si="5"/>
        <v>0</v>
      </c>
      <c r="AC14" s="30">
        <f t="shared" si="5"/>
        <v>0</v>
      </c>
      <c r="AD14" s="30">
        <f t="shared" si="5"/>
        <v>0</v>
      </c>
      <c r="AE14" s="30">
        <f t="shared" si="5"/>
        <v>0</v>
      </c>
      <c r="AF14" s="30">
        <f t="shared" si="5"/>
        <v>0</v>
      </c>
      <c r="AG14" s="30">
        <f t="shared" si="5"/>
        <v>0</v>
      </c>
      <c r="AH14" s="30">
        <f t="shared" si="5"/>
        <v>0</v>
      </c>
      <c r="AI14" s="30">
        <f t="shared" si="5"/>
        <v>0</v>
      </c>
      <c r="AJ14" s="30"/>
      <c r="AK14" s="59">
        <f t="shared" si="6"/>
        <v>0</v>
      </c>
      <c r="AL14" s="34"/>
      <c r="AM14" s="28"/>
      <c r="AN14" s="61">
        <f t="shared" si="7"/>
        <v>0</v>
      </c>
      <c r="AO14" s="61">
        <f t="shared" si="7"/>
        <v>0</v>
      </c>
      <c r="AP14" s="61">
        <f t="shared" si="7"/>
        <v>0</v>
      </c>
      <c r="AQ14" s="61">
        <f t="shared" si="7"/>
        <v>0</v>
      </c>
      <c r="AR14" s="61">
        <f t="shared" si="7"/>
        <v>0</v>
      </c>
      <c r="AS14" s="61">
        <f t="shared" si="7"/>
        <v>0</v>
      </c>
      <c r="AT14" s="61">
        <f t="shared" si="7"/>
        <v>0</v>
      </c>
      <c r="AU14" s="61">
        <f t="shared" si="7"/>
        <v>0</v>
      </c>
      <c r="AV14" s="61">
        <f t="shared" si="7"/>
        <v>0</v>
      </c>
      <c r="AW14" s="61">
        <f t="shared" si="7"/>
        <v>0</v>
      </c>
      <c r="AX14" s="61">
        <f t="shared" si="7"/>
        <v>0</v>
      </c>
      <c r="AY14" s="61">
        <f t="shared" si="7"/>
        <v>0</v>
      </c>
      <c r="AZ14" s="61">
        <f t="shared" si="8"/>
        <v>0</v>
      </c>
    </row>
    <row r="15" spans="1:52" x14ac:dyDescent="0.25">
      <c r="A15" s="66" t="s">
        <v>24</v>
      </c>
      <c r="B15" s="56">
        <v>1102392</v>
      </c>
      <c r="C15" s="63" t="s">
        <v>25</v>
      </c>
      <c r="D15" s="63"/>
      <c r="E15" s="65">
        <v>0</v>
      </c>
      <c r="F15" s="63"/>
      <c r="G15" s="63">
        <v>20</v>
      </c>
      <c r="H15" s="63"/>
      <c r="I15" s="63"/>
      <c r="J15" s="63"/>
      <c r="K15" s="63"/>
      <c r="L15" s="63"/>
      <c r="M15" s="63"/>
      <c r="N15" s="63"/>
      <c r="O15" s="63"/>
      <c r="P15" s="49">
        <f t="shared" si="0"/>
        <v>20</v>
      </c>
      <c r="Q15" s="50">
        <f t="shared" si="1"/>
        <v>60</v>
      </c>
      <c r="R15" s="51">
        <f t="shared" si="2"/>
        <v>0.22499999999999998</v>
      </c>
      <c r="S15" s="52">
        <f t="shared" si="3"/>
        <v>7.9155672823218994</v>
      </c>
      <c r="T15" s="30"/>
      <c r="U15" s="30">
        <f t="shared" si="4"/>
        <v>0</v>
      </c>
      <c r="V15" s="34"/>
      <c r="W15" s="28"/>
      <c r="X15" s="30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5"/>
        <v>0.22499999999999998</v>
      </c>
      <c r="AB15" s="30">
        <f t="shared" si="5"/>
        <v>0</v>
      </c>
      <c r="AC15" s="30">
        <f t="shared" si="5"/>
        <v>0</v>
      </c>
      <c r="AD15" s="30">
        <f t="shared" si="5"/>
        <v>0</v>
      </c>
      <c r="AE15" s="30">
        <f t="shared" si="5"/>
        <v>0</v>
      </c>
      <c r="AF15" s="30">
        <f t="shared" si="5"/>
        <v>0</v>
      </c>
      <c r="AG15" s="30">
        <f t="shared" si="5"/>
        <v>0</v>
      </c>
      <c r="AH15" s="30">
        <f t="shared" si="5"/>
        <v>0</v>
      </c>
      <c r="AI15" s="30">
        <f t="shared" si="5"/>
        <v>0</v>
      </c>
      <c r="AJ15" s="30"/>
      <c r="AK15" s="59">
        <f t="shared" si="6"/>
        <v>0.22499999999999998</v>
      </c>
      <c r="AL15" s="34"/>
      <c r="AM15" s="28"/>
      <c r="AN15" s="61">
        <f t="shared" si="7"/>
        <v>0</v>
      </c>
      <c r="AO15" s="61">
        <f t="shared" si="7"/>
        <v>0</v>
      </c>
      <c r="AP15" s="61">
        <f t="shared" si="7"/>
        <v>0</v>
      </c>
      <c r="AQ15" s="61">
        <f t="shared" si="7"/>
        <v>60</v>
      </c>
      <c r="AR15" s="61">
        <f t="shared" si="7"/>
        <v>0</v>
      </c>
      <c r="AS15" s="61">
        <f t="shared" si="7"/>
        <v>0</v>
      </c>
      <c r="AT15" s="61">
        <f t="shared" si="7"/>
        <v>0</v>
      </c>
      <c r="AU15" s="61">
        <f t="shared" si="7"/>
        <v>0</v>
      </c>
      <c r="AV15" s="61">
        <f t="shared" si="7"/>
        <v>0</v>
      </c>
      <c r="AW15" s="61">
        <f t="shared" si="7"/>
        <v>0</v>
      </c>
      <c r="AX15" s="61">
        <f t="shared" si="7"/>
        <v>0</v>
      </c>
      <c r="AY15" s="61">
        <f t="shared" si="7"/>
        <v>0</v>
      </c>
      <c r="AZ15" s="61">
        <f t="shared" si="8"/>
        <v>60</v>
      </c>
    </row>
    <row r="16" spans="1:52" x14ac:dyDescent="0.25">
      <c r="A16" s="64"/>
      <c r="B16" s="56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49">
        <f t="shared" si="0"/>
        <v>0</v>
      </c>
      <c r="Q16" s="50">
        <f t="shared" si="1"/>
        <v>0</v>
      </c>
      <c r="R16" s="51">
        <f t="shared" si="2"/>
        <v>0</v>
      </c>
      <c r="S16" s="52">
        <f t="shared" si="3"/>
        <v>0</v>
      </c>
      <c r="T16" s="30"/>
      <c r="U16" s="30">
        <f t="shared" si="4"/>
        <v>0</v>
      </c>
      <c r="V16" s="34"/>
      <c r="W16" s="28"/>
      <c r="X16" s="30">
        <f t="shared" si="5"/>
        <v>0</v>
      </c>
      <c r="Y16" s="30">
        <f t="shared" si="5"/>
        <v>0</v>
      </c>
      <c r="Z16" s="30">
        <f t="shared" si="5"/>
        <v>0</v>
      </c>
      <c r="AA16" s="30">
        <f t="shared" si="5"/>
        <v>0</v>
      </c>
      <c r="AB16" s="30">
        <f t="shared" si="5"/>
        <v>0</v>
      </c>
      <c r="AC16" s="30">
        <f t="shared" si="5"/>
        <v>0</v>
      </c>
      <c r="AD16" s="30">
        <f t="shared" si="5"/>
        <v>0</v>
      </c>
      <c r="AE16" s="30">
        <f t="shared" si="5"/>
        <v>0</v>
      </c>
      <c r="AF16" s="30">
        <f t="shared" si="5"/>
        <v>0</v>
      </c>
      <c r="AG16" s="30">
        <f t="shared" si="5"/>
        <v>0</v>
      </c>
      <c r="AH16" s="30">
        <f t="shared" si="5"/>
        <v>0</v>
      </c>
      <c r="AI16" s="30">
        <f t="shared" si="5"/>
        <v>0</v>
      </c>
      <c r="AJ16" s="30"/>
      <c r="AK16" s="59">
        <f t="shared" si="6"/>
        <v>0</v>
      </c>
      <c r="AL16" s="34"/>
      <c r="AM16" s="28"/>
      <c r="AN16" s="61">
        <f t="shared" si="7"/>
        <v>0</v>
      </c>
      <c r="AO16" s="61">
        <f t="shared" si="7"/>
        <v>0</v>
      </c>
      <c r="AP16" s="61">
        <f t="shared" si="7"/>
        <v>0</v>
      </c>
      <c r="AQ16" s="61">
        <f t="shared" si="7"/>
        <v>0</v>
      </c>
      <c r="AR16" s="61">
        <f t="shared" si="7"/>
        <v>0</v>
      </c>
      <c r="AS16" s="61">
        <f t="shared" si="7"/>
        <v>0</v>
      </c>
      <c r="AT16" s="61">
        <f t="shared" si="7"/>
        <v>0</v>
      </c>
      <c r="AU16" s="61">
        <f t="shared" si="7"/>
        <v>0</v>
      </c>
      <c r="AV16" s="61">
        <f t="shared" si="7"/>
        <v>0</v>
      </c>
      <c r="AW16" s="61">
        <f t="shared" si="7"/>
        <v>0</v>
      </c>
      <c r="AX16" s="61">
        <f t="shared" si="7"/>
        <v>0</v>
      </c>
      <c r="AY16" s="61">
        <f t="shared" si="7"/>
        <v>0</v>
      </c>
      <c r="AZ16" s="61">
        <f t="shared" si="8"/>
        <v>0</v>
      </c>
    </row>
    <row r="17" spans="1:52" x14ac:dyDescent="0.25">
      <c r="A17" s="64">
        <v>48210</v>
      </c>
      <c r="B17" s="56">
        <v>1102401</v>
      </c>
      <c r="C17" s="63" t="s">
        <v>25</v>
      </c>
      <c r="D17" s="63"/>
      <c r="E17" s="63"/>
      <c r="F17" s="63"/>
      <c r="G17" s="63"/>
      <c r="H17" s="63"/>
      <c r="I17" s="63"/>
      <c r="J17" s="63"/>
      <c r="K17" s="63">
        <v>140</v>
      </c>
      <c r="L17" s="63"/>
      <c r="M17" s="63"/>
      <c r="N17" s="63"/>
      <c r="O17" s="63"/>
      <c r="P17" s="49">
        <f t="shared" si="0"/>
        <v>140</v>
      </c>
      <c r="Q17" s="50">
        <f t="shared" si="1"/>
        <v>588</v>
      </c>
      <c r="R17" s="51">
        <f t="shared" si="2"/>
        <v>2.2050000000000001</v>
      </c>
      <c r="S17" s="52">
        <f t="shared" si="3"/>
        <v>77.572559366754618</v>
      </c>
      <c r="T17" s="30"/>
      <c r="U17" s="30">
        <f t="shared" si="4"/>
        <v>0</v>
      </c>
      <c r="V17" s="34"/>
      <c r="W17" s="28"/>
      <c r="X17" s="30">
        <f t="shared" si="5"/>
        <v>0</v>
      </c>
      <c r="Y17" s="30">
        <f t="shared" si="5"/>
        <v>0</v>
      </c>
      <c r="Z17" s="30">
        <f t="shared" si="5"/>
        <v>0</v>
      </c>
      <c r="AA17" s="30">
        <f t="shared" si="5"/>
        <v>0</v>
      </c>
      <c r="AB17" s="30">
        <f t="shared" si="5"/>
        <v>0</v>
      </c>
      <c r="AC17" s="30">
        <f t="shared" si="5"/>
        <v>0</v>
      </c>
      <c r="AD17" s="30">
        <f t="shared" si="5"/>
        <v>0</v>
      </c>
      <c r="AE17" s="30">
        <f t="shared" si="5"/>
        <v>2.2050000000000001</v>
      </c>
      <c r="AF17" s="30">
        <f t="shared" si="5"/>
        <v>0</v>
      </c>
      <c r="AG17" s="30">
        <f t="shared" si="5"/>
        <v>0</v>
      </c>
      <c r="AH17" s="30">
        <f t="shared" si="5"/>
        <v>0</v>
      </c>
      <c r="AI17" s="30">
        <f t="shared" si="5"/>
        <v>0</v>
      </c>
      <c r="AJ17" s="30"/>
      <c r="AK17" s="59">
        <f t="shared" si="6"/>
        <v>2.2050000000000001</v>
      </c>
      <c r="AL17" s="34"/>
      <c r="AM17" s="28"/>
      <c r="AN17" s="61">
        <f t="shared" si="7"/>
        <v>0</v>
      </c>
      <c r="AO17" s="61">
        <f t="shared" si="7"/>
        <v>0</v>
      </c>
      <c r="AP17" s="61">
        <f t="shared" si="7"/>
        <v>0</v>
      </c>
      <c r="AQ17" s="61">
        <f t="shared" si="7"/>
        <v>0</v>
      </c>
      <c r="AR17" s="61">
        <f t="shared" si="7"/>
        <v>0</v>
      </c>
      <c r="AS17" s="61">
        <f t="shared" si="7"/>
        <v>0</v>
      </c>
      <c r="AT17" s="61">
        <f t="shared" si="7"/>
        <v>0</v>
      </c>
      <c r="AU17" s="61">
        <f t="shared" si="7"/>
        <v>588</v>
      </c>
      <c r="AV17" s="61">
        <f t="shared" si="7"/>
        <v>0</v>
      </c>
      <c r="AW17" s="61">
        <f t="shared" si="7"/>
        <v>0</v>
      </c>
      <c r="AX17" s="61">
        <f t="shared" si="7"/>
        <v>0</v>
      </c>
      <c r="AY17" s="61">
        <f t="shared" si="7"/>
        <v>0</v>
      </c>
      <c r="AZ17" s="61">
        <f t="shared" si="8"/>
        <v>588</v>
      </c>
    </row>
    <row r="18" spans="1:52" x14ac:dyDescent="0.25">
      <c r="A18" s="64">
        <v>49886</v>
      </c>
      <c r="B18" s="56">
        <v>1102401</v>
      </c>
      <c r="C18" s="63" t="s">
        <v>25</v>
      </c>
      <c r="D18" s="63"/>
      <c r="E18" s="63"/>
      <c r="F18" s="63"/>
      <c r="G18" s="63"/>
      <c r="H18" s="63"/>
      <c r="I18" s="63"/>
      <c r="J18" s="63">
        <v>140</v>
      </c>
      <c r="K18" s="63"/>
      <c r="L18" s="63"/>
      <c r="M18" s="63"/>
      <c r="N18" s="63"/>
      <c r="O18" s="63"/>
      <c r="P18" s="49">
        <f t="shared" si="0"/>
        <v>140</v>
      </c>
      <c r="Q18" s="50">
        <f t="shared" si="1"/>
        <v>546</v>
      </c>
      <c r="R18" s="51">
        <f t="shared" si="2"/>
        <v>2.0474999999999999</v>
      </c>
      <c r="S18" s="52">
        <f t="shared" si="3"/>
        <v>72.031662269129285</v>
      </c>
      <c r="T18" s="30"/>
      <c r="U18" s="30">
        <f t="shared" si="4"/>
        <v>0</v>
      </c>
      <c r="V18" s="34"/>
      <c r="W18" s="28"/>
      <c r="X18" s="30">
        <f t="shared" si="5"/>
        <v>0</v>
      </c>
      <c r="Y18" s="30">
        <f t="shared" si="5"/>
        <v>0</v>
      </c>
      <c r="Z18" s="30">
        <f t="shared" si="5"/>
        <v>0</v>
      </c>
      <c r="AA18" s="30">
        <f t="shared" si="5"/>
        <v>0</v>
      </c>
      <c r="AB18" s="30">
        <f t="shared" si="5"/>
        <v>0</v>
      </c>
      <c r="AC18" s="30">
        <f t="shared" si="5"/>
        <v>0</v>
      </c>
      <c r="AD18" s="30">
        <f t="shared" si="5"/>
        <v>2.0474999999999999</v>
      </c>
      <c r="AE18" s="30">
        <f t="shared" si="5"/>
        <v>0</v>
      </c>
      <c r="AF18" s="30">
        <f t="shared" si="5"/>
        <v>0</v>
      </c>
      <c r="AG18" s="30">
        <f t="shared" si="5"/>
        <v>0</v>
      </c>
      <c r="AH18" s="30">
        <f t="shared" si="5"/>
        <v>0</v>
      </c>
      <c r="AI18" s="30">
        <f t="shared" si="5"/>
        <v>0</v>
      </c>
      <c r="AJ18" s="30"/>
      <c r="AK18" s="59">
        <f t="shared" si="6"/>
        <v>2.0474999999999999</v>
      </c>
      <c r="AL18" s="34"/>
      <c r="AM18" s="28"/>
      <c r="AN18" s="61">
        <f t="shared" si="7"/>
        <v>0</v>
      </c>
      <c r="AO18" s="61">
        <f t="shared" si="7"/>
        <v>0</v>
      </c>
      <c r="AP18" s="61">
        <f t="shared" si="7"/>
        <v>0</v>
      </c>
      <c r="AQ18" s="61">
        <f t="shared" si="7"/>
        <v>0</v>
      </c>
      <c r="AR18" s="61">
        <f t="shared" si="7"/>
        <v>0</v>
      </c>
      <c r="AS18" s="61">
        <f t="shared" si="7"/>
        <v>0</v>
      </c>
      <c r="AT18" s="61">
        <f t="shared" si="7"/>
        <v>546</v>
      </c>
      <c r="AU18" s="61">
        <f t="shared" si="7"/>
        <v>0</v>
      </c>
      <c r="AV18" s="61">
        <f t="shared" si="7"/>
        <v>0</v>
      </c>
      <c r="AW18" s="61">
        <f t="shared" si="7"/>
        <v>0</v>
      </c>
      <c r="AX18" s="61">
        <f t="shared" si="7"/>
        <v>0</v>
      </c>
      <c r="AY18" s="61">
        <f t="shared" si="7"/>
        <v>0</v>
      </c>
      <c r="AZ18" s="61">
        <f t="shared" si="8"/>
        <v>546</v>
      </c>
    </row>
    <row r="19" spans="1:52" x14ac:dyDescent="0.25">
      <c r="A19" s="64">
        <v>49887</v>
      </c>
      <c r="B19" s="56">
        <v>1102401</v>
      </c>
      <c r="C19" s="63" t="s">
        <v>25</v>
      </c>
      <c r="D19" s="63"/>
      <c r="E19" s="63"/>
      <c r="F19" s="63"/>
      <c r="G19" s="57"/>
      <c r="H19" s="63"/>
      <c r="I19" s="63"/>
      <c r="J19" s="63">
        <v>140</v>
      </c>
      <c r="K19" s="63"/>
      <c r="L19" s="63"/>
      <c r="M19" s="63"/>
      <c r="N19" s="63"/>
      <c r="O19" s="63"/>
      <c r="P19" s="49">
        <f t="shared" si="0"/>
        <v>140</v>
      </c>
      <c r="Q19" s="50">
        <f t="shared" si="1"/>
        <v>546</v>
      </c>
      <c r="R19" s="51">
        <f t="shared" si="2"/>
        <v>2.0474999999999999</v>
      </c>
      <c r="S19" s="52">
        <f t="shared" si="3"/>
        <v>72.031662269129285</v>
      </c>
      <c r="T19" s="30"/>
      <c r="U19" s="30">
        <f t="shared" si="4"/>
        <v>0</v>
      </c>
      <c r="V19" s="34"/>
      <c r="W19" s="28"/>
      <c r="X19" s="30">
        <f t="shared" si="5"/>
        <v>0</v>
      </c>
      <c r="Y19" s="30">
        <f t="shared" si="5"/>
        <v>0</v>
      </c>
      <c r="Z19" s="30">
        <f t="shared" si="5"/>
        <v>0</v>
      </c>
      <c r="AA19" s="30">
        <f t="shared" si="5"/>
        <v>0</v>
      </c>
      <c r="AB19" s="30">
        <f t="shared" si="5"/>
        <v>0</v>
      </c>
      <c r="AC19" s="30">
        <f t="shared" si="5"/>
        <v>0</v>
      </c>
      <c r="AD19" s="30">
        <f t="shared" si="5"/>
        <v>2.0474999999999999</v>
      </c>
      <c r="AE19" s="30">
        <f t="shared" si="5"/>
        <v>0</v>
      </c>
      <c r="AF19" s="30">
        <f t="shared" si="5"/>
        <v>0</v>
      </c>
      <c r="AG19" s="30">
        <f t="shared" si="5"/>
        <v>0</v>
      </c>
      <c r="AH19" s="30">
        <f t="shared" si="5"/>
        <v>0</v>
      </c>
      <c r="AI19" s="30">
        <f t="shared" si="5"/>
        <v>0</v>
      </c>
      <c r="AJ19" s="30"/>
      <c r="AK19" s="59">
        <f t="shared" si="6"/>
        <v>2.0474999999999999</v>
      </c>
      <c r="AL19" s="34"/>
      <c r="AM19" s="28" t="s">
        <v>1</v>
      </c>
      <c r="AN19" s="61">
        <f t="shared" si="7"/>
        <v>0</v>
      </c>
      <c r="AO19" s="61">
        <f t="shared" si="7"/>
        <v>0</v>
      </c>
      <c r="AP19" s="61">
        <f t="shared" si="7"/>
        <v>0</v>
      </c>
      <c r="AQ19" s="61">
        <f t="shared" si="7"/>
        <v>0</v>
      </c>
      <c r="AR19" s="61">
        <f t="shared" si="7"/>
        <v>0</v>
      </c>
      <c r="AS19" s="61">
        <f t="shared" si="7"/>
        <v>0</v>
      </c>
      <c r="AT19" s="61">
        <f t="shared" si="7"/>
        <v>546</v>
      </c>
      <c r="AU19" s="61">
        <f t="shared" si="7"/>
        <v>0</v>
      </c>
      <c r="AV19" s="61">
        <f t="shared" si="7"/>
        <v>0</v>
      </c>
      <c r="AW19" s="61">
        <f t="shared" si="7"/>
        <v>0</v>
      </c>
      <c r="AX19" s="61">
        <f t="shared" si="7"/>
        <v>0</v>
      </c>
      <c r="AY19" s="61">
        <f t="shared" si="7"/>
        <v>0</v>
      </c>
      <c r="AZ19" s="61">
        <f t="shared" si="8"/>
        <v>546</v>
      </c>
    </row>
    <row r="20" spans="1:52" x14ac:dyDescent="0.25">
      <c r="A20" s="64"/>
      <c r="B20" s="5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49">
        <f t="shared" si="0"/>
        <v>0</v>
      </c>
      <c r="Q20" s="50">
        <f t="shared" si="1"/>
        <v>0</v>
      </c>
      <c r="R20" s="51">
        <f t="shared" si="2"/>
        <v>0</v>
      </c>
      <c r="S20" s="52">
        <f t="shared" si="3"/>
        <v>0</v>
      </c>
      <c r="T20" s="30"/>
      <c r="U20" s="30">
        <f t="shared" si="4"/>
        <v>0</v>
      </c>
      <c r="V20" s="34"/>
      <c r="W20" s="28"/>
      <c r="X20" s="30">
        <f t="shared" si="5"/>
        <v>0</v>
      </c>
      <c r="Y20" s="30">
        <f t="shared" si="5"/>
        <v>0</v>
      </c>
      <c r="Z20" s="30">
        <f t="shared" si="5"/>
        <v>0</v>
      </c>
      <c r="AA20" s="30">
        <f t="shared" si="5"/>
        <v>0</v>
      </c>
      <c r="AB20" s="30">
        <f t="shared" si="5"/>
        <v>0</v>
      </c>
      <c r="AC20" s="30">
        <f t="shared" si="5"/>
        <v>0</v>
      </c>
      <c r="AD20" s="30">
        <f t="shared" si="5"/>
        <v>0</v>
      </c>
      <c r="AE20" s="30">
        <f t="shared" si="5"/>
        <v>0</v>
      </c>
      <c r="AF20" s="30">
        <f t="shared" si="5"/>
        <v>0</v>
      </c>
      <c r="AG20" s="30">
        <f t="shared" si="5"/>
        <v>0</v>
      </c>
      <c r="AH20" s="30">
        <f t="shared" si="5"/>
        <v>0</v>
      </c>
      <c r="AI20" s="30">
        <f t="shared" si="5"/>
        <v>0</v>
      </c>
      <c r="AJ20" s="30"/>
      <c r="AK20" s="59">
        <f t="shared" si="6"/>
        <v>0</v>
      </c>
      <c r="AL20" s="34"/>
      <c r="AM20" s="28"/>
      <c r="AN20" s="61">
        <f t="shared" si="7"/>
        <v>0</v>
      </c>
      <c r="AO20" s="61">
        <f t="shared" si="7"/>
        <v>0</v>
      </c>
      <c r="AP20" s="61">
        <f t="shared" si="7"/>
        <v>0</v>
      </c>
      <c r="AQ20" s="61">
        <f t="shared" si="7"/>
        <v>0</v>
      </c>
      <c r="AR20" s="61">
        <f t="shared" si="7"/>
        <v>0</v>
      </c>
      <c r="AS20" s="61">
        <f t="shared" si="7"/>
        <v>0</v>
      </c>
      <c r="AT20" s="61">
        <f t="shared" si="7"/>
        <v>0</v>
      </c>
      <c r="AU20" s="61">
        <f t="shared" si="7"/>
        <v>0</v>
      </c>
      <c r="AV20" s="61">
        <f t="shared" si="7"/>
        <v>0</v>
      </c>
      <c r="AW20" s="61">
        <f t="shared" si="7"/>
        <v>0</v>
      </c>
      <c r="AX20" s="61">
        <f t="shared" si="7"/>
        <v>0</v>
      </c>
      <c r="AY20" s="61">
        <f t="shared" si="7"/>
        <v>0</v>
      </c>
      <c r="AZ20" s="61">
        <f t="shared" si="8"/>
        <v>0</v>
      </c>
    </row>
    <row r="21" spans="1:52" x14ac:dyDescent="0.25">
      <c r="A21" s="64"/>
      <c r="B21" s="5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49">
        <f t="shared" si="0"/>
        <v>0</v>
      </c>
      <c r="Q21" s="50">
        <f t="shared" si="1"/>
        <v>0</v>
      </c>
      <c r="R21" s="51">
        <f t="shared" si="2"/>
        <v>0</v>
      </c>
      <c r="S21" s="52">
        <f t="shared" si="3"/>
        <v>0</v>
      </c>
      <c r="T21" s="30"/>
      <c r="U21" s="30">
        <f t="shared" si="4"/>
        <v>0</v>
      </c>
      <c r="V21" s="34"/>
      <c r="W21" s="28"/>
      <c r="X21" s="30">
        <f t="shared" si="5"/>
        <v>0</v>
      </c>
      <c r="Y21" s="30">
        <f t="shared" si="5"/>
        <v>0</v>
      </c>
      <c r="Z21" s="30">
        <f t="shared" si="5"/>
        <v>0</v>
      </c>
      <c r="AA21" s="30">
        <f t="shared" si="5"/>
        <v>0</v>
      </c>
      <c r="AB21" s="30">
        <f t="shared" si="5"/>
        <v>0</v>
      </c>
      <c r="AC21" s="30">
        <f t="shared" si="5"/>
        <v>0</v>
      </c>
      <c r="AD21" s="30">
        <f t="shared" si="5"/>
        <v>0</v>
      </c>
      <c r="AE21" s="30">
        <f t="shared" si="5"/>
        <v>0</v>
      </c>
      <c r="AF21" s="30">
        <f t="shared" si="5"/>
        <v>0</v>
      </c>
      <c r="AG21" s="30">
        <f t="shared" si="5"/>
        <v>0</v>
      </c>
      <c r="AH21" s="30">
        <f t="shared" si="5"/>
        <v>0</v>
      </c>
      <c r="AI21" s="30">
        <f t="shared" si="5"/>
        <v>0</v>
      </c>
      <c r="AJ21" s="30"/>
      <c r="AK21" s="59">
        <f t="shared" si="6"/>
        <v>0</v>
      </c>
      <c r="AL21" s="34"/>
      <c r="AM21" s="28"/>
      <c r="AN21" s="61">
        <f t="shared" si="7"/>
        <v>0</v>
      </c>
      <c r="AO21" s="61">
        <f t="shared" si="7"/>
        <v>0</v>
      </c>
      <c r="AP21" s="61">
        <f t="shared" si="7"/>
        <v>0</v>
      </c>
      <c r="AQ21" s="61">
        <f t="shared" si="7"/>
        <v>0</v>
      </c>
      <c r="AR21" s="61">
        <f t="shared" si="7"/>
        <v>0</v>
      </c>
      <c r="AS21" s="61">
        <f t="shared" si="7"/>
        <v>0</v>
      </c>
      <c r="AT21" s="61">
        <f t="shared" si="7"/>
        <v>0</v>
      </c>
      <c r="AU21" s="61">
        <f t="shared" si="7"/>
        <v>0</v>
      </c>
      <c r="AV21" s="61">
        <f t="shared" si="7"/>
        <v>0</v>
      </c>
      <c r="AW21" s="61">
        <f t="shared" si="7"/>
        <v>0</v>
      </c>
      <c r="AX21" s="61">
        <f t="shared" si="7"/>
        <v>0</v>
      </c>
      <c r="AY21" s="61">
        <f t="shared" si="7"/>
        <v>0</v>
      </c>
      <c r="AZ21" s="61">
        <f t="shared" si="8"/>
        <v>0</v>
      </c>
    </row>
    <row r="22" spans="1:52" x14ac:dyDescent="0.25">
      <c r="A22" s="64"/>
      <c r="B22" s="5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49">
        <f t="shared" si="0"/>
        <v>0</v>
      </c>
      <c r="Q22" s="50">
        <f t="shared" si="1"/>
        <v>0</v>
      </c>
      <c r="R22" s="51">
        <f t="shared" si="2"/>
        <v>0</v>
      </c>
      <c r="S22" s="52">
        <f t="shared" si="3"/>
        <v>0</v>
      </c>
      <c r="T22" s="30"/>
      <c r="U22" s="30">
        <f t="shared" si="4"/>
        <v>0</v>
      </c>
      <c r="V22" s="34"/>
      <c r="W22" s="28"/>
      <c r="X22" s="30">
        <f t="shared" si="5"/>
        <v>0</v>
      </c>
      <c r="Y22" s="30">
        <f t="shared" si="5"/>
        <v>0</v>
      </c>
      <c r="Z22" s="30">
        <f t="shared" si="5"/>
        <v>0</v>
      </c>
      <c r="AA22" s="30">
        <f t="shared" si="5"/>
        <v>0</v>
      </c>
      <c r="AB22" s="30">
        <f t="shared" si="5"/>
        <v>0</v>
      </c>
      <c r="AC22" s="30">
        <f t="shared" si="5"/>
        <v>0</v>
      </c>
      <c r="AD22" s="30">
        <f t="shared" si="5"/>
        <v>0</v>
      </c>
      <c r="AE22" s="30">
        <f t="shared" si="5"/>
        <v>0</v>
      </c>
      <c r="AF22" s="30">
        <f t="shared" si="5"/>
        <v>0</v>
      </c>
      <c r="AG22" s="30">
        <f t="shared" si="5"/>
        <v>0</v>
      </c>
      <c r="AH22" s="30">
        <f t="shared" si="5"/>
        <v>0</v>
      </c>
      <c r="AI22" s="30">
        <f t="shared" si="5"/>
        <v>0</v>
      </c>
      <c r="AJ22" s="30"/>
      <c r="AK22" s="59">
        <f t="shared" si="6"/>
        <v>0</v>
      </c>
      <c r="AL22" s="34"/>
      <c r="AM22" s="28"/>
      <c r="AN22" s="61">
        <f t="shared" si="7"/>
        <v>0</v>
      </c>
      <c r="AO22" s="61">
        <f t="shared" si="7"/>
        <v>0</v>
      </c>
      <c r="AP22" s="61">
        <f t="shared" si="7"/>
        <v>0</v>
      </c>
      <c r="AQ22" s="61">
        <f t="shared" si="7"/>
        <v>0</v>
      </c>
      <c r="AR22" s="61">
        <f t="shared" si="7"/>
        <v>0</v>
      </c>
      <c r="AS22" s="61">
        <f t="shared" si="7"/>
        <v>0</v>
      </c>
      <c r="AT22" s="61">
        <f t="shared" si="7"/>
        <v>0</v>
      </c>
      <c r="AU22" s="61">
        <f t="shared" si="7"/>
        <v>0</v>
      </c>
      <c r="AV22" s="61">
        <f t="shared" si="7"/>
        <v>0</v>
      </c>
      <c r="AW22" s="61">
        <f t="shared" si="7"/>
        <v>0</v>
      </c>
      <c r="AX22" s="61">
        <f t="shared" si="7"/>
        <v>0</v>
      </c>
      <c r="AY22" s="61">
        <f t="shared" si="7"/>
        <v>0</v>
      </c>
      <c r="AZ22" s="61">
        <f t="shared" si="8"/>
        <v>0</v>
      </c>
    </row>
    <row r="23" spans="1:52" x14ac:dyDescent="0.25">
      <c r="A23" s="64"/>
      <c r="B23" s="5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49">
        <f t="shared" si="0"/>
        <v>0</v>
      </c>
      <c r="Q23" s="50">
        <f t="shared" si="1"/>
        <v>0</v>
      </c>
      <c r="R23" s="51">
        <f t="shared" si="2"/>
        <v>0</v>
      </c>
      <c r="S23" s="52">
        <f t="shared" si="3"/>
        <v>0</v>
      </c>
      <c r="T23" s="30"/>
      <c r="U23" s="30">
        <f t="shared" si="4"/>
        <v>0</v>
      </c>
      <c r="V23" s="34"/>
      <c r="W23" s="28"/>
      <c r="X23" s="30">
        <f t="shared" si="5"/>
        <v>0</v>
      </c>
      <c r="Y23" s="30">
        <f t="shared" si="5"/>
        <v>0</v>
      </c>
      <c r="Z23" s="30">
        <f t="shared" si="5"/>
        <v>0</v>
      </c>
      <c r="AA23" s="30">
        <f t="shared" si="5"/>
        <v>0</v>
      </c>
      <c r="AB23" s="30">
        <f t="shared" si="5"/>
        <v>0</v>
      </c>
      <c r="AC23" s="30">
        <f t="shared" si="5"/>
        <v>0</v>
      </c>
      <c r="AD23" s="30">
        <f t="shared" si="5"/>
        <v>0</v>
      </c>
      <c r="AE23" s="30">
        <f t="shared" si="5"/>
        <v>0</v>
      </c>
      <c r="AF23" s="30">
        <f t="shared" si="5"/>
        <v>0</v>
      </c>
      <c r="AG23" s="30">
        <f t="shared" si="5"/>
        <v>0</v>
      </c>
      <c r="AH23" s="30">
        <f t="shared" si="5"/>
        <v>0</v>
      </c>
      <c r="AI23" s="30">
        <f t="shared" si="5"/>
        <v>0</v>
      </c>
      <c r="AJ23" s="30"/>
      <c r="AK23" s="59">
        <f t="shared" si="6"/>
        <v>0</v>
      </c>
      <c r="AL23" s="34"/>
      <c r="AM23" s="28"/>
      <c r="AN23" s="61">
        <f t="shared" si="7"/>
        <v>0</v>
      </c>
      <c r="AO23" s="61">
        <f t="shared" si="7"/>
        <v>0</v>
      </c>
      <c r="AP23" s="61">
        <f t="shared" si="7"/>
        <v>0</v>
      </c>
      <c r="AQ23" s="61">
        <f t="shared" si="7"/>
        <v>0</v>
      </c>
      <c r="AR23" s="61">
        <f t="shared" si="7"/>
        <v>0</v>
      </c>
      <c r="AS23" s="61">
        <f t="shared" si="7"/>
        <v>0</v>
      </c>
      <c r="AT23" s="61">
        <f t="shared" si="7"/>
        <v>0</v>
      </c>
      <c r="AU23" s="61">
        <f t="shared" si="7"/>
        <v>0</v>
      </c>
      <c r="AV23" s="61">
        <f t="shared" si="7"/>
        <v>0</v>
      </c>
      <c r="AW23" s="61">
        <f t="shared" si="7"/>
        <v>0</v>
      </c>
      <c r="AX23" s="61">
        <f t="shared" si="7"/>
        <v>0</v>
      </c>
      <c r="AY23" s="61">
        <f t="shared" si="7"/>
        <v>0</v>
      </c>
      <c r="AZ23" s="61">
        <f t="shared" si="8"/>
        <v>0</v>
      </c>
    </row>
    <row r="24" spans="1:52" x14ac:dyDescent="0.25">
      <c r="A24" s="64">
        <v>6022</v>
      </c>
      <c r="B24" s="56">
        <v>1100882</v>
      </c>
      <c r="C24" s="63" t="s">
        <v>26</v>
      </c>
      <c r="D24" s="63"/>
      <c r="E24" s="63"/>
      <c r="F24" s="63"/>
      <c r="G24" s="63"/>
      <c r="H24" s="63">
        <v>192</v>
      </c>
      <c r="I24" s="63"/>
      <c r="J24" s="63"/>
      <c r="K24" s="63"/>
      <c r="L24" s="63"/>
      <c r="M24" s="63"/>
      <c r="N24" s="63"/>
      <c r="O24" s="63"/>
      <c r="P24" s="49">
        <f t="shared" si="0"/>
        <v>192</v>
      </c>
      <c r="Q24" s="50">
        <f t="shared" si="1"/>
        <v>633.59999999999991</v>
      </c>
      <c r="R24" s="51">
        <f t="shared" si="2"/>
        <v>2.3759999999999999</v>
      </c>
      <c r="S24" s="52">
        <f t="shared" si="3"/>
        <v>83.588390501319253</v>
      </c>
      <c r="T24" s="30"/>
      <c r="U24" s="30">
        <f t="shared" si="4"/>
        <v>0</v>
      </c>
      <c r="V24" s="34"/>
      <c r="W24" s="28"/>
      <c r="X24" s="30">
        <f t="shared" si="5"/>
        <v>0</v>
      </c>
      <c r="Y24" s="30">
        <f t="shared" si="5"/>
        <v>0</v>
      </c>
      <c r="Z24" s="30">
        <f t="shared" si="5"/>
        <v>0</v>
      </c>
      <c r="AA24" s="30">
        <f t="shared" si="5"/>
        <v>0</v>
      </c>
      <c r="AB24" s="30">
        <f t="shared" si="5"/>
        <v>2.3759999999999999</v>
      </c>
      <c r="AC24" s="30">
        <f t="shared" si="5"/>
        <v>0</v>
      </c>
      <c r="AD24" s="30">
        <f t="shared" si="5"/>
        <v>0</v>
      </c>
      <c r="AE24" s="30">
        <f t="shared" si="5"/>
        <v>0</v>
      </c>
      <c r="AF24" s="30">
        <f t="shared" si="5"/>
        <v>0</v>
      </c>
      <c r="AG24" s="30">
        <f t="shared" si="5"/>
        <v>0</v>
      </c>
      <c r="AH24" s="30">
        <f t="shared" si="5"/>
        <v>0</v>
      </c>
      <c r="AI24" s="30">
        <f t="shared" si="5"/>
        <v>0</v>
      </c>
      <c r="AJ24" s="30"/>
      <c r="AK24" s="59">
        <f t="shared" si="6"/>
        <v>2.3759999999999999</v>
      </c>
      <c r="AL24" s="34"/>
      <c r="AM24" s="28"/>
      <c r="AN24" s="61">
        <f t="shared" si="7"/>
        <v>0</v>
      </c>
      <c r="AO24" s="61">
        <f t="shared" si="7"/>
        <v>0</v>
      </c>
      <c r="AP24" s="61">
        <f t="shared" si="7"/>
        <v>0</v>
      </c>
      <c r="AQ24" s="61">
        <f t="shared" si="7"/>
        <v>0</v>
      </c>
      <c r="AR24" s="61">
        <f t="shared" si="7"/>
        <v>633.59999999999991</v>
      </c>
      <c r="AS24" s="61">
        <f t="shared" si="7"/>
        <v>0</v>
      </c>
      <c r="AT24" s="61">
        <f t="shared" si="7"/>
        <v>0</v>
      </c>
      <c r="AU24" s="61">
        <f t="shared" si="7"/>
        <v>0</v>
      </c>
      <c r="AV24" s="61">
        <f t="shared" si="7"/>
        <v>0</v>
      </c>
      <c r="AW24" s="61">
        <f t="shared" si="7"/>
        <v>0</v>
      </c>
      <c r="AX24" s="61">
        <f t="shared" si="7"/>
        <v>0</v>
      </c>
      <c r="AY24" s="61">
        <f t="shared" si="7"/>
        <v>0</v>
      </c>
      <c r="AZ24" s="61">
        <f t="shared" si="8"/>
        <v>633.59999999999991</v>
      </c>
    </row>
    <row r="25" spans="1:52" x14ac:dyDescent="0.25">
      <c r="A25" s="64"/>
      <c r="B25" s="56"/>
      <c r="C25" s="63"/>
      <c r="D25" s="63"/>
      <c r="E25" s="63"/>
      <c r="F25" s="63"/>
      <c r="G25" s="63"/>
      <c r="H25" s="63"/>
      <c r="I25" s="63"/>
      <c r="J25" s="67"/>
      <c r="K25" s="67"/>
      <c r="L25" s="63"/>
      <c r="M25" s="63"/>
      <c r="N25" s="63"/>
      <c r="O25" s="63"/>
      <c r="P25" s="49">
        <f t="shared" si="0"/>
        <v>0</v>
      </c>
      <c r="Q25" s="50">
        <f t="shared" si="1"/>
        <v>0</v>
      </c>
      <c r="R25" s="51">
        <f t="shared" si="2"/>
        <v>0</v>
      </c>
      <c r="S25" s="52">
        <f t="shared" si="3"/>
        <v>0</v>
      </c>
      <c r="T25" s="30"/>
      <c r="U25" s="30">
        <f t="shared" si="4"/>
        <v>0</v>
      </c>
      <c r="V25" s="34"/>
      <c r="W25" s="28"/>
      <c r="X25" s="30">
        <f t="shared" si="5"/>
        <v>0</v>
      </c>
      <c r="Y25" s="30">
        <f t="shared" si="5"/>
        <v>0</v>
      </c>
      <c r="Z25" s="30">
        <f t="shared" si="5"/>
        <v>0</v>
      </c>
      <c r="AA25" s="30">
        <f t="shared" si="5"/>
        <v>0</v>
      </c>
      <c r="AB25" s="30">
        <f t="shared" si="5"/>
        <v>0</v>
      </c>
      <c r="AC25" s="30">
        <f t="shared" si="5"/>
        <v>0</v>
      </c>
      <c r="AD25" s="30">
        <f t="shared" si="5"/>
        <v>0</v>
      </c>
      <c r="AE25" s="30">
        <f t="shared" si="5"/>
        <v>0</v>
      </c>
      <c r="AF25" s="30">
        <f t="shared" si="5"/>
        <v>0</v>
      </c>
      <c r="AG25" s="30">
        <f t="shared" si="5"/>
        <v>0</v>
      </c>
      <c r="AH25" s="30">
        <f t="shared" si="5"/>
        <v>0</v>
      </c>
      <c r="AI25" s="30">
        <f t="shared" si="5"/>
        <v>0</v>
      </c>
      <c r="AJ25" s="30"/>
      <c r="AK25" s="59">
        <f t="shared" si="6"/>
        <v>0</v>
      </c>
      <c r="AL25" s="34"/>
      <c r="AM25" s="28"/>
      <c r="AN25" s="61">
        <f t="shared" si="7"/>
        <v>0</v>
      </c>
      <c r="AO25" s="61">
        <f t="shared" si="7"/>
        <v>0</v>
      </c>
      <c r="AP25" s="61">
        <f t="shared" si="7"/>
        <v>0</v>
      </c>
      <c r="AQ25" s="61">
        <f t="shared" si="7"/>
        <v>0</v>
      </c>
      <c r="AR25" s="61">
        <f t="shared" si="7"/>
        <v>0</v>
      </c>
      <c r="AS25" s="61">
        <f t="shared" si="7"/>
        <v>0</v>
      </c>
      <c r="AT25" s="61">
        <f t="shared" si="7"/>
        <v>0</v>
      </c>
      <c r="AU25" s="61">
        <f t="shared" si="7"/>
        <v>0</v>
      </c>
      <c r="AV25" s="61">
        <f t="shared" si="7"/>
        <v>0</v>
      </c>
      <c r="AW25" s="61">
        <f t="shared" si="7"/>
        <v>0</v>
      </c>
      <c r="AX25" s="61">
        <f t="shared" si="7"/>
        <v>0</v>
      </c>
      <c r="AY25" s="61">
        <f t="shared" si="7"/>
        <v>0</v>
      </c>
      <c r="AZ25" s="61">
        <f t="shared" si="8"/>
        <v>0</v>
      </c>
    </row>
    <row r="26" spans="1:52" x14ac:dyDescent="0.25">
      <c r="A26" s="64"/>
      <c r="B26" s="5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49">
        <f t="shared" si="0"/>
        <v>0</v>
      </c>
      <c r="Q26" s="50">
        <f t="shared" si="1"/>
        <v>0</v>
      </c>
      <c r="R26" s="51">
        <f t="shared" si="2"/>
        <v>0</v>
      </c>
      <c r="S26" s="52">
        <f t="shared" si="3"/>
        <v>0</v>
      </c>
      <c r="T26" s="30"/>
      <c r="U26" s="30">
        <f t="shared" si="4"/>
        <v>0</v>
      </c>
      <c r="V26" s="34"/>
      <c r="W26" s="28"/>
      <c r="X26" s="30">
        <f t="shared" si="5"/>
        <v>0</v>
      </c>
      <c r="Y26" s="30">
        <f t="shared" si="5"/>
        <v>0</v>
      </c>
      <c r="Z26" s="30">
        <f t="shared" si="5"/>
        <v>0</v>
      </c>
      <c r="AA26" s="30">
        <f t="shared" si="5"/>
        <v>0</v>
      </c>
      <c r="AB26" s="30">
        <f t="shared" si="5"/>
        <v>0</v>
      </c>
      <c r="AC26" s="30">
        <f t="shared" si="5"/>
        <v>0</v>
      </c>
      <c r="AD26" s="30">
        <f t="shared" si="5"/>
        <v>0</v>
      </c>
      <c r="AE26" s="30">
        <f t="shared" si="5"/>
        <v>0</v>
      </c>
      <c r="AF26" s="30">
        <f t="shared" si="5"/>
        <v>0</v>
      </c>
      <c r="AG26" s="30">
        <f t="shared" si="5"/>
        <v>0</v>
      </c>
      <c r="AH26" s="30">
        <f t="shared" si="5"/>
        <v>0</v>
      </c>
      <c r="AI26" s="30">
        <f t="shared" si="5"/>
        <v>0</v>
      </c>
      <c r="AJ26" s="30"/>
      <c r="AK26" s="59">
        <f t="shared" si="6"/>
        <v>0</v>
      </c>
      <c r="AL26" s="34"/>
      <c r="AM26" s="28"/>
      <c r="AN26" s="61">
        <f t="shared" si="7"/>
        <v>0</v>
      </c>
      <c r="AO26" s="61">
        <f t="shared" si="7"/>
        <v>0</v>
      </c>
      <c r="AP26" s="61">
        <f t="shared" si="7"/>
        <v>0</v>
      </c>
      <c r="AQ26" s="61">
        <f t="shared" si="7"/>
        <v>0</v>
      </c>
      <c r="AR26" s="61">
        <f t="shared" si="7"/>
        <v>0</v>
      </c>
      <c r="AS26" s="61">
        <f t="shared" si="7"/>
        <v>0</v>
      </c>
      <c r="AT26" s="61">
        <f t="shared" si="7"/>
        <v>0</v>
      </c>
      <c r="AU26" s="61">
        <f t="shared" si="7"/>
        <v>0</v>
      </c>
      <c r="AV26" s="61">
        <f t="shared" si="7"/>
        <v>0</v>
      </c>
      <c r="AW26" s="61">
        <f t="shared" si="7"/>
        <v>0</v>
      </c>
      <c r="AX26" s="61">
        <f t="shared" si="7"/>
        <v>0</v>
      </c>
      <c r="AY26" s="61">
        <f t="shared" si="7"/>
        <v>0</v>
      </c>
      <c r="AZ26" s="61">
        <f t="shared" si="8"/>
        <v>0</v>
      </c>
    </row>
    <row r="27" spans="1:52" x14ac:dyDescent="0.25">
      <c r="A27" s="66"/>
      <c r="B27" s="5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49">
        <f t="shared" si="0"/>
        <v>0</v>
      </c>
      <c r="Q27" s="50">
        <f t="shared" si="1"/>
        <v>0</v>
      </c>
      <c r="R27" s="51">
        <f t="shared" si="2"/>
        <v>0</v>
      </c>
      <c r="S27" s="52">
        <f t="shared" si="3"/>
        <v>0</v>
      </c>
      <c r="T27" s="30"/>
      <c r="U27" s="30">
        <f t="shared" si="4"/>
        <v>0</v>
      </c>
      <c r="V27" s="34"/>
      <c r="W27" s="28"/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f t="shared" si="5"/>
        <v>0</v>
      </c>
      <c r="AF27" s="30">
        <f t="shared" si="5"/>
        <v>0</v>
      </c>
      <c r="AG27" s="30">
        <f t="shared" si="5"/>
        <v>0</v>
      </c>
      <c r="AH27" s="30">
        <f t="shared" si="5"/>
        <v>0</v>
      </c>
      <c r="AI27" s="30">
        <f t="shared" si="5"/>
        <v>0</v>
      </c>
      <c r="AJ27" s="30"/>
      <c r="AK27" s="59">
        <f t="shared" si="6"/>
        <v>0</v>
      </c>
      <c r="AL27" s="34"/>
      <c r="AM27" s="28"/>
      <c r="AN27" s="61">
        <f t="shared" si="7"/>
        <v>0</v>
      </c>
      <c r="AO27" s="61">
        <f t="shared" si="7"/>
        <v>0</v>
      </c>
      <c r="AP27" s="61">
        <f t="shared" si="7"/>
        <v>0</v>
      </c>
      <c r="AQ27" s="61">
        <f t="shared" si="7"/>
        <v>0</v>
      </c>
      <c r="AR27" s="61">
        <f t="shared" si="7"/>
        <v>0</v>
      </c>
      <c r="AS27" s="61">
        <f t="shared" si="7"/>
        <v>0</v>
      </c>
      <c r="AT27" s="61">
        <f t="shared" si="7"/>
        <v>0</v>
      </c>
      <c r="AU27" s="61">
        <f t="shared" si="7"/>
        <v>0</v>
      </c>
      <c r="AV27" s="61">
        <f t="shared" si="7"/>
        <v>0</v>
      </c>
      <c r="AW27" s="61">
        <f t="shared" si="7"/>
        <v>0</v>
      </c>
      <c r="AX27" s="61">
        <f t="shared" si="7"/>
        <v>0</v>
      </c>
      <c r="AY27" s="61">
        <f t="shared" si="7"/>
        <v>0</v>
      </c>
      <c r="AZ27" s="61">
        <f t="shared" si="8"/>
        <v>0</v>
      </c>
    </row>
    <row r="28" spans="1:52" ht="15.75" customHeight="1" x14ac:dyDescent="0.25">
      <c r="A28" s="64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49">
        <f t="shared" si="0"/>
        <v>0</v>
      </c>
      <c r="Q28" s="50">
        <f t="shared" si="1"/>
        <v>0</v>
      </c>
      <c r="R28" s="51">
        <f t="shared" si="2"/>
        <v>0</v>
      </c>
      <c r="S28" s="52">
        <f t="shared" si="3"/>
        <v>0</v>
      </c>
      <c r="T28" s="30"/>
      <c r="U28" s="30">
        <f t="shared" si="4"/>
        <v>0</v>
      </c>
      <c r="V28" s="34"/>
      <c r="W28" s="28"/>
      <c r="X28" s="30">
        <f t="shared" si="5"/>
        <v>0</v>
      </c>
      <c r="Y28" s="30">
        <f t="shared" si="5"/>
        <v>0</v>
      </c>
      <c r="Z28" s="30">
        <f t="shared" si="5"/>
        <v>0</v>
      </c>
      <c r="AA28" s="30">
        <f t="shared" ref="AA28:AI49" si="9">(((G28*$G$5)*$I$5)*G$6)*0.000001</f>
        <v>0</v>
      </c>
      <c r="AB28" s="30">
        <f t="shared" si="9"/>
        <v>0</v>
      </c>
      <c r="AC28" s="30">
        <f t="shared" si="9"/>
        <v>0</v>
      </c>
      <c r="AD28" s="30">
        <f t="shared" si="9"/>
        <v>0</v>
      </c>
      <c r="AE28" s="30">
        <f t="shared" si="9"/>
        <v>0</v>
      </c>
      <c r="AF28" s="30">
        <f t="shared" si="9"/>
        <v>0</v>
      </c>
      <c r="AG28" s="30">
        <f t="shared" si="9"/>
        <v>0</v>
      </c>
      <c r="AH28" s="30">
        <f t="shared" si="9"/>
        <v>0</v>
      </c>
      <c r="AI28" s="30">
        <f t="shared" si="9"/>
        <v>0</v>
      </c>
      <c r="AJ28" s="30"/>
      <c r="AK28" s="59">
        <f t="shared" si="6"/>
        <v>0</v>
      </c>
      <c r="AL28" s="34"/>
      <c r="AM28" s="28"/>
      <c r="AN28" s="61">
        <f t="shared" si="7"/>
        <v>0</v>
      </c>
      <c r="AO28" s="61">
        <f t="shared" si="7"/>
        <v>0</v>
      </c>
      <c r="AP28" s="61">
        <f t="shared" si="7"/>
        <v>0</v>
      </c>
      <c r="AQ28" s="61">
        <f t="shared" ref="AQ28:AY49" si="10">G$6*G28</f>
        <v>0</v>
      </c>
      <c r="AR28" s="61">
        <f t="shared" si="10"/>
        <v>0</v>
      </c>
      <c r="AS28" s="61">
        <f t="shared" si="10"/>
        <v>0</v>
      </c>
      <c r="AT28" s="61">
        <f t="shared" si="10"/>
        <v>0</v>
      </c>
      <c r="AU28" s="61">
        <f t="shared" si="10"/>
        <v>0</v>
      </c>
      <c r="AV28" s="61">
        <f t="shared" si="10"/>
        <v>0</v>
      </c>
      <c r="AW28" s="61">
        <f t="shared" si="10"/>
        <v>0</v>
      </c>
      <c r="AX28" s="61">
        <f t="shared" si="10"/>
        <v>0</v>
      </c>
      <c r="AY28" s="61">
        <f t="shared" si="10"/>
        <v>0</v>
      </c>
      <c r="AZ28" s="61">
        <f t="shared" si="8"/>
        <v>0</v>
      </c>
    </row>
    <row r="29" spans="1:52" ht="16.5" customHeight="1" x14ac:dyDescent="0.25">
      <c r="A29" s="68"/>
      <c r="B29" s="69"/>
      <c r="C29" s="70" t="s">
        <v>1</v>
      </c>
      <c r="D29" s="71">
        <f t="shared" ref="D29:S29" si="11">SUM(D7:D28)</f>
        <v>0</v>
      </c>
      <c r="E29" s="71">
        <f t="shared" si="11"/>
        <v>0</v>
      </c>
      <c r="F29" s="71">
        <f t="shared" si="11"/>
        <v>0</v>
      </c>
      <c r="G29" s="71">
        <f t="shared" si="11"/>
        <v>20</v>
      </c>
      <c r="H29" s="71">
        <f t="shared" si="11"/>
        <v>192</v>
      </c>
      <c r="I29" s="71">
        <f t="shared" si="11"/>
        <v>0</v>
      </c>
      <c r="J29" s="71">
        <f t="shared" si="11"/>
        <v>328</v>
      </c>
      <c r="K29" s="71">
        <f t="shared" si="11"/>
        <v>270</v>
      </c>
      <c r="L29" s="71">
        <f t="shared" si="11"/>
        <v>0</v>
      </c>
      <c r="M29" s="71">
        <f t="shared" si="11"/>
        <v>0</v>
      </c>
      <c r="N29" s="71">
        <f t="shared" si="11"/>
        <v>0</v>
      </c>
      <c r="O29" s="71">
        <f t="shared" si="11"/>
        <v>0</v>
      </c>
      <c r="P29" s="71">
        <f t="shared" si="11"/>
        <v>810</v>
      </c>
      <c r="Q29" s="72" t="e">
        <f t="shared" si="11"/>
        <v>#VALUE!</v>
      </c>
      <c r="R29" s="72" t="e">
        <f t="shared" si="11"/>
        <v>#VALUE!</v>
      </c>
      <c r="S29" s="72" t="e">
        <f t="shared" si="11"/>
        <v>#VALUE!</v>
      </c>
      <c r="T29" s="72" t="s">
        <v>1</v>
      </c>
      <c r="U29" s="72" t="e">
        <f>SUM(U7:U28)</f>
        <v>#VALUE!</v>
      </c>
      <c r="V29" s="34"/>
      <c r="W29" s="28"/>
      <c r="X29" s="30" t="s">
        <v>1</v>
      </c>
      <c r="Y29" s="30" t="s">
        <v>1</v>
      </c>
      <c r="Z29" s="30" t="s">
        <v>1</v>
      </c>
      <c r="AA29" s="30" t="s">
        <v>1</v>
      </c>
      <c r="AB29" s="30" t="s">
        <v>1</v>
      </c>
      <c r="AC29" s="30" t="s">
        <v>1</v>
      </c>
      <c r="AD29" s="30" t="s">
        <v>1</v>
      </c>
      <c r="AE29" s="30" t="s">
        <v>1</v>
      </c>
      <c r="AF29" s="30" t="s">
        <v>1</v>
      </c>
      <c r="AG29" s="30" t="s">
        <v>1</v>
      </c>
      <c r="AH29" s="30" t="s">
        <v>1</v>
      </c>
      <c r="AI29" s="30" t="s">
        <v>1</v>
      </c>
      <c r="AJ29" s="30" t="s">
        <v>13</v>
      </c>
      <c r="AK29" s="59" t="e">
        <f>SUM(AK7:AK28)</f>
        <v>#VALUE!</v>
      </c>
      <c r="AL29" s="34"/>
      <c r="AM29" s="28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 t="s">
        <v>1</v>
      </c>
      <c r="AY29" s="61"/>
      <c r="AZ29" s="61" t="e">
        <f>SUM(AZ7:AZ28)</f>
        <v>#VALUE!</v>
      </c>
    </row>
    <row r="30" spans="1:52" ht="15.75" customHeight="1" x14ac:dyDescent="0.25">
      <c r="A30" s="73"/>
      <c r="B30" s="73"/>
      <c r="C30" s="74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5"/>
      <c r="T30" s="73"/>
      <c r="U30" s="73"/>
      <c r="V30" s="1"/>
      <c r="W30" s="1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6"/>
      <c r="AL30" s="1"/>
      <c r="AM30" s="1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</row>
    <row r="31" spans="1:52" x14ac:dyDescent="0.25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8" t="e">
        <f>SUM(#REF!)</f>
        <v>#REF!</v>
      </c>
      <c r="R31" s="1"/>
      <c r="S31" s="1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4"/>
      <c r="AL31" s="1"/>
      <c r="AM31" s="1"/>
    </row>
    <row r="32" spans="1:52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4"/>
      <c r="AL32" s="1"/>
      <c r="AM32" s="1"/>
    </row>
  </sheetData>
  <mergeCells count="1">
    <mergeCell ref="AN5:AO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Harbo Rukjær</dc:creator>
  <cp:lastModifiedBy>Inga Harbo Rukjær</cp:lastModifiedBy>
  <dcterms:created xsi:type="dcterms:W3CDTF">2013-08-30T07:58:42Z</dcterms:created>
  <dcterms:modified xsi:type="dcterms:W3CDTF">2013-08-30T08:01:57Z</dcterms:modified>
</cp:coreProperties>
</file>